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vedovaj\Desktop\"/>
    </mc:Choice>
  </mc:AlternateContent>
  <xr:revisionPtr revIDLastSave="0" documentId="13_ncr:1_{C2FD228C-8A15-41D9-A91C-5C79753B2C06}" xr6:coauthVersionLast="36" xr6:coauthVersionMax="36" xr10:uidLastSave="{00000000-0000-0000-0000-000000000000}"/>
  <workbookProtection workbookAlgorithmName="SHA-512" workbookHashValue="AoGlN9DXc5DFh5qcM4d3tPuVOqPQj9olb8ApdiAcw2WwdPKYQTgGroEwAWktEnMxqRj2GYQ2tWUmG6kkK3Og9w==" workbookSaltValue="DQOej/5201i3GVbwGqdOTA==" workbookSpinCount="100000" lockStructure="1"/>
  <bookViews>
    <workbookView xWindow="0" yWindow="0" windowWidth="21570" windowHeight="7920" tabRatio="602" xr2:uid="{623813E0-2BE0-4CA7-A9C7-18A61D505E3D}"/>
  </bookViews>
  <sheets>
    <sheet name="komplet" sheetId="1" r:id="rId1"/>
    <sheet name="Zápis o převzetí k tisku" sheetId="3" r:id="rId2"/>
    <sheet name="pomocný" sheetId="4" state="hidden" r:id="rId3"/>
  </sheets>
  <definedNames>
    <definedName name="_xlnm._FilterDatabase" localSheetId="0" hidden="1">komplet!$A$3:$S$708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 l="1"/>
  <c r="K1" i="1" l="1"/>
  <c r="B4" i="3"/>
  <c r="H1" i="1" l="1"/>
  <c r="B2" i="4" l="1"/>
  <c r="B9" i="4" l="1"/>
  <c r="F19" i="3"/>
  <c r="B12" i="4"/>
  <c r="K16" i="3" s="1"/>
  <c r="C10" i="4"/>
  <c r="B10" i="4" s="1"/>
  <c r="C10" i="3"/>
  <c r="C11" i="4"/>
  <c r="B11" i="4" s="1"/>
  <c r="B7" i="4"/>
  <c r="F23" i="3"/>
  <c r="F21" i="3"/>
  <c r="D2" i="4"/>
  <c r="D3" i="4" s="1"/>
  <c r="C14" i="3" s="1"/>
  <c r="C12" i="3" l="1"/>
</calcChain>
</file>

<file path=xl/sharedStrings.xml><?xml version="1.0" encoding="utf-8"?>
<sst xmlns="http://schemas.openxmlformats.org/spreadsheetml/2006/main" count="5540" uniqueCount="2156">
  <si>
    <t>KRAJ</t>
  </si>
  <si>
    <t>OKRES</t>
  </si>
  <si>
    <t>RED IZO</t>
  </si>
  <si>
    <t>Typ testu</t>
  </si>
  <si>
    <t>NÁZEV</t>
  </si>
  <si>
    <t>ULICE</t>
  </si>
  <si>
    <t>Č.P.</t>
  </si>
  <si>
    <t>Č.O.</t>
  </si>
  <si>
    <t>OBEC</t>
  </si>
  <si>
    <t>Národní</t>
  </si>
  <si>
    <t>1a</t>
  </si>
  <si>
    <t>Kubatova</t>
  </si>
  <si>
    <t>Chmelová</t>
  </si>
  <si>
    <t>Mládežnická</t>
  </si>
  <si>
    <t>U Školy</t>
  </si>
  <si>
    <t>Mírová</t>
  </si>
  <si>
    <t>náměstí Míru</t>
  </si>
  <si>
    <t>Slovenská</t>
  </si>
  <si>
    <t>Resslova</t>
  </si>
  <si>
    <t>Slezská</t>
  </si>
  <si>
    <t>náměstí Jiřího z Poděbrad</t>
  </si>
  <si>
    <t>U Školky</t>
  </si>
  <si>
    <t>Školní</t>
  </si>
  <si>
    <t>10a</t>
  </si>
  <si>
    <t>Karasova</t>
  </si>
  <si>
    <t>Jeremenkova</t>
  </si>
  <si>
    <t>Mládí</t>
  </si>
  <si>
    <t>4a</t>
  </si>
  <si>
    <t>Studentská</t>
  </si>
  <si>
    <t>Španielova</t>
  </si>
  <si>
    <t>Žákovská</t>
  </si>
  <si>
    <t>Kostelní</t>
  </si>
  <si>
    <t>Kollárova</t>
  </si>
  <si>
    <t>Sokolovská</t>
  </si>
  <si>
    <t>Jihočeský kraj</t>
  </si>
  <si>
    <t xml:space="preserve">České Budějovice </t>
  </si>
  <si>
    <t>České Budějovice</t>
  </si>
  <si>
    <t>Střední průmyslová škola stavební, České Budějovice, Resslova 2</t>
  </si>
  <si>
    <t>Štítného</t>
  </si>
  <si>
    <t>U Hvízdala</t>
  </si>
  <si>
    <t>Husova tř.</t>
  </si>
  <si>
    <t>Emy Destinové</t>
  </si>
  <si>
    <t>Gymnázium J. V. Jirsíka, České Budějovice, Fráni Šrámka 23</t>
  </si>
  <si>
    <t>Fráni Šrámka</t>
  </si>
  <si>
    <t>Biskupské gymnázium J. N. Neumanna a Církevní základní škola</t>
  </si>
  <si>
    <t>Jirsíkova</t>
  </si>
  <si>
    <t>Rudolfovská tř.</t>
  </si>
  <si>
    <t>Vyšší odborná škola, Střední průmyslová škola automobilní a technická, České Budějovice, Skuherského 3</t>
  </si>
  <si>
    <t>Skuherského</t>
  </si>
  <si>
    <t>Střední průmyslová škola strojní a elektrotechnická, České Budějovice, Dukelská 13</t>
  </si>
  <si>
    <t>Dukelská</t>
  </si>
  <si>
    <t>Soukromá střední škola a jazyková škola s právem státní jazykové zkoušky Č. Budějovice, s.r.o.</t>
  </si>
  <si>
    <t>Jeronýmova</t>
  </si>
  <si>
    <t>Boršov nad Vltavou</t>
  </si>
  <si>
    <t>Střední odborná škola elektrotechnická, Centrum odborné přípravy, Hluboká nad Vltavou, Zvolenovská 537</t>
  </si>
  <si>
    <t>Zvolenovská</t>
  </si>
  <si>
    <t>Hluboká nad Vltavou</t>
  </si>
  <si>
    <t>Střední škola obchodní, České Budějovice, Husova 9</t>
  </si>
  <si>
    <t>Střední škola polytechnická, České Budějovice, Nerudova 59</t>
  </si>
  <si>
    <t>Nerudova</t>
  </si>
  <si>
    <t>Ledenice</t>
  </si>
  <si>
    <t>Střední odborné učiliště, Lišov, tř. 5. května 3</t>
  </si>
  <si>
    <t>třída 5. května</t>
  </si>
  <si>
    <t>Lišov</t>
  </si>
  <si>
    <t>Waldorfská škola České Budějovice – mateřská škola, základní škola a střední škola o.p.s.</t>
  </si>
  <si>
    <t>M. Chlajna</t>
  </si>
  <si>
    <t>Centrum BAZALKA - Základní škola speciální a Mateřská škola speciální, o.p.s.</t>
  </si>
  <si>
    <t>U Jeslí</t>
  </si>
  <si>
    <t>Soukromá základní škola a mateřská škola Viva Bambini s.r.o.</t>
  </si>
  <si>
    <t>B. Němcové</t>
  </si>
  <si>
    <t>Jírovcova</t>
  </si>
  <si>
    <t>Mateřská škola Vysoké školy technické a ekonomické v Českých Budějovicích s.r.o.</t>
  </si>
  <si>
    <t>Okružní</t>
  </si>
  <si>
    <t>Základní škola a Mateřská škola Montessori Kampus, s.r.o.</t>
  </si>
  <si>
    <t>Na Sádkách</t>
  </si>
  <si>
    <t>Svobodná základní škola a lesní mateřská škola DOMA V LESE, z.s.</t>
  </si>
  <si>
    <t>Otakarova</t>
  </si>
  <si>
    <t>ScioŠkola České Budějovice - základní škola, s.r.o.</t>
  </si>
  <si>
    <t>K. Weise</t>
  </si>
  <si>
    <t>Trhové Sviny</t>
  </si>
  <si>
    <t>Týn nad Vltavou</t>
  </si>
  <si>
    <t>Gymnázium, Týn nad Vltavou, Havlíčkova 13</t>
  </si>
  <si>
    <t>Čihovice</t>
  </si>
  <si>
    <t>Střední odborná škola a Střední odborné učiliště, Hněvkovice 865</t>
  </si>
  <si>
    <t>Hněvkovice na pravém břehu Vlt.</t>
  </si>
  <si>
    <t>Dlouhá</t>
  </si>
  <si>
    <t>Lidická</t>
  </si>
  <si>
    <t>Zliv</t>
  </si>
  <si>
    <t>Hlavní</t>
  </si>
  <si>
    <t>Hrdějovice</t>
  </si>
  <si>
    <t>Nová Ves</t>
  </si>
  <si>
    <t>Obecní</t>
  </si>
  <si>
    <t>Základní škola Máj II, M. Chlajna 23, České Budějovice</t>
  </si>
  <si>
    <t>Základní škola Máj I, M. Chlajna 21, České Budějovice</t>
  </si>
  <si>
    <t>Základní škola a Základní umělecká škola, Zliv, okr. České Budějovice</t>
  </si>
  <si>
    <t>Základní škola Dr. Miroslava Tyrše, Hrdějovice</t>
  </si>
  <si>
    <t>Základní škola a Mateřská škola, Vl. Rady 1, České Budějovice</t>
  </si>
  <si>
    <t>Vl. Rady</t>
  </si>
  <si>
    <t>Základní škola a Mateřská škola T. G. Masaryka, Rudolfovská 143, České Budějovice</t>
  </si>
  <si>
    <t>Základní škola a Mateřská škola Kamenný Újezd</t>
  </si>
  <si>
    <t>Plavnická</t>
  </si>
  <si>
    <t>Kamenný Újezd</t>
  </si>
  <si>
    <t>Základní škola, základní umělecká škola a mateřská škola Ledenice</t>
  </si>
  <si>
    <t>Náměstí</t>
  </si>
  <si>
    <t>Základní škola, Grünwaldova 13, České Budějovice</t>
  </si>
  <si>
    <t>Grünwaldova</t>
  </si>
  <si>
    <t>Základní škola a Mateřská škola, Kubatova 1, České Budějovice</t>
  </si>
  <si>
    <t>Základní škola, Matice školské 3, České Budějovice</t>
  </si>
  <si>
    <t>Matice školské</t>
  </si>
  <si>
    <t>Základní škola a základní umělecká škola, Bezdrevská 3, České Budějovice</t>
  </si>
  <si>
    <t>Bezdrevská</t>
  </si>
  <si>
    <t>Základní škola, České Budějovice, Oskara Nedbala 30</t>
  </si>
  <si>
    <t>O. Nedbala</t>
  </si>
  <si>
    <t>Základní škola a Mateřská škola J. Š. Baara, Jírovcova 9/a, České Budějovice</t>
  </si>
  <si>
    <t>9a</t>
  </si>
  <si>
    <t>Základní škola, Dukelská 11, České Budějovice</t>
  </si>
  <si>
    <t>Základní škola, Nerudova 9, České Budějovice</t>
  </si>
  <si>
    <t>Základní škola, Pohůrecká 16, České Budějovice</t>
  </si>
  <si>
    <t>Pohůrecká</t>
  </si>
  <si>
    <t>Základní škola Boršov nad Vltavou</t>
  </si>
  <si>
    <t>Poříčská</t>
  </si>
  <si>
    <t>Základní škola a Mateřská škola Dobrá Voda u Českých Budějovic</t>
  </si>
  <si>
    <t>Na Vyhlídce</t>
  </si>
  <si>
    <t>Dobrá Voda u Českých Budějovic</t>
  </si>
  <si>
    <t>Základní škola a Mateřská škola Doudleby</t>
  </si>
  <si>
    <t>Doudleby</t>
  </si>
  <si>
    <t>Základní škola Hluboká nad Vltavou, okres České Budějovice</t>
  </si>
  <si>
    <t>Karla Čapka</t>
  </si>
  <si>
    <t>Základní škola a Mateřská škola Dubné</t>
  </si>
  <si>
    <t>Dubné</t>
  </si>
  <si>
    <t>Základní škola a Mateřská škola Střížov</t>
  </si>
  <si>
    <t>Střížov</t>
  </si>
  <si>
    <t>Základní škola a mateřská škola Šindlovy Dvory</t>
  </si>
  <si>
    <t>Litvínovice</t>
  </si>
  <si>
    <t>Základní škola a Mateřská škola Rudolfov</t>
  </si>
  <si>
    <t>Na točně</t>
  </si>
  <si>
    <t>Rudolfov</t>
  </si>
  <si>
    <t>Základní škola a Mateřská škola Římov</t>
  </si>
  <si>
    <t>Římov</t>
  </si>
  <si>
    <t>Základní škola a Mateřská škola Ševětín</t>
  </si>
  <si>
    <t>Školská</t>
  </si>
  <si>
    <t>Ševětín</t>
  </si>
  <si>
    <t>Základní škola a Mateřská škola Dříteň</t>
  </si>
  <si>
    <t>Dříteň</t>
  </si>
  <si>
    <t>Základní škola a mateřská škola Nedabyle</t>
  </si>
  <si>
    <t>Nedabyle</t>
  </si>
  <si>
    <t>Základní škola a Mateřská škola Lišov</t>
  </si>
  <si>
    <t>Nová</t>
  </si>
  <si>
    <t>Základní škola a Mateřská škola Zahájí</t>
  </si>
  <si>
    <t>Zahájí</t>
  </si>
  <si>
    <t>Základní škola a Mateřská škola Štěpánovice</t>
  </si>
  <si>
    <t>Štěpánovice</t>
  </si>
  <si>
    <t>Základní škola a Mateřská škola, Emy Destinové 46, České Budějovice</t>
  </si>
  <si>
    <t>Základní škola a Mateřská škola, Nová 5, České Budějovice</t>
  </si>
  <si>
    <t>Jubilejní základní škola svatováclavská ve Strýčicích</t>
  </si>
  <si>
    <t>Strýčice</t>
  </si>
  <si>
    <t>Základní škola Borovany</t>
  </si>
  <si>
    <t>Petra z Lindy</t>
  </si>
  <si>
    <t>Borovany</t>
  </si>
  <si>
    <t>Základní škola Trhové Sviny</t>
  </si>
  <si>
    <t>Nové Hrady</t>
  </si>
  <si>
    <t>Základní škola Nové Hrady, okres České Budějovice</t>
  </si>
  <si>
    <t>Komenského</t>
  </si>
  <si>
    <t>Základní škola a Mateřská škola Horní Stropnice</t>
  </si>
  <si>
    <t>Horní Stropnice</t>
  </si>
  <si>
    <t>Olešnice</t>
  </si>
  <si>
    <t>Základní škola a Mateřská škola Svatý Jan nad Malší</t>
  </si>
  <si>
    <t>Svatý Jan nad Malší</t>
  </si>
  <si>
    <t>Základní škola a Mateřská škola Jílovice</t>
  </si>
  <si>
    <t>Jílovice</t>
  </si>
  <si>
    <t>Základní škola a Mateřská škola Petříkov</t>
  </si>
  <si>
    <t>Petříkov</t>
  </si>
  <si>
    <t>Základní škola Týn nad Vltavou, Malá Strana</t>
  </si>
  <si>
    <t>Žižkova</t>
  </si>
  <si>
    <t>Základní škola Týn nad Vltavou, Hlinecká</t>
  </si>
  <si>
    <t>Základní škola a Mateřská škola Dolní Bukovsko</t>
  </si>
  <si>
    <t>nám. Jiráskovo</t>
  </si>
  <si>
    <t>Dolní Bukovsko</t>
  </si>
  <si>
    <t>Chrášťany</t>
  </si>
  <si>
    <t>Základní škola a Mateřská škola Temelín</t>
  </si>
  <si>
    <t>Temelín</t>
  </si>
  <si>
    <t>Základní škola a Mateřská škola Neznašov</t>
  </si>
  <si>
    <t>Všemyslice</t>
  </si>
  <si>
    <t>U Hřiště</t>
  </si>
  <si>
    <t>1. máje</t>
  </si>
  <si>
    <t>Husova</t>
  </si>
  <si>
    <t>Vrchlického</t>
  </si>
  <si>
    <t>Brněnská</t>
  </si>
  <si>
    <t>Růžová</t>
  </si>
  <si>
    <t>Sportovní</t>
  </si>
  <si>
    <t>Tyršova</t>
  </si>
  <si>
    <t>nám. Míru</t>
  </si>
  <si>
    <t>Sokolská</t>
  </si>
  <si>
    <t>Masarykova</t>
  </si>
  <si>
    <t>Čs. armády</t>
  </si>
  <si>
    <t>Erbenova</t>
  </si>
  <si>
    <t>J. A. Komenského</t>
  </si>
  <si>
    <t>Husovo nám.</t>
  </si>
  <si>
    <t xml:space="preserve">Prachatice </t>
  </si>
  <si>
    <t>Prachatice</t>
  </si>
  <si>
    <t>Gymnázium, Prachatice, Zlatá stezka 137</t>
  </si>
  <si>
    <t>Zlatá stezka</t>
  </si>
  <si>
    <t>Vyšší odborná škola sociální a Střední pedagogická škola, Prachatice, Zahradní 249</t>
  </si>
  <si>
    <t>Zahradní</t>
  </si>
  <si>
    <t>Strunkovice nad Blanicí</t>
  </si>
  <si>
    <t>Vimperk</t>
  </si>
  <si>
    <t>Střední škola a Základní škola, Vimperk, Nerudova 267</t>
  </si>
  <si>
    <t>Pivovarská</t>
  </si>
  <si>
    <t>Vitějovice</t>
  </si>
  <si>
    <t>Základní škola Vitějovice, okres Prachatice</t>
  </si>
  <si>
    <t>Volary</t>
  </si>
  <si>
    <t>Bavorovská</t>
  </si>
  <si>
    <t>Netolice</t>
  </si>
  <si>
    <t>Základní škola profesora Josefa Brože, Vlachovo Březí, okres Prachatice</t>
  </si>
  <si>
    <t>Vlachovo Březí</t>
  </si>
  <si>
    <t>Základní škola Prachatice, Vodňanská 287</t>
  </si>
  <si>
    <t>Vodňanská</t>
  </si>
  <si>
    <t>Základní škola Volary, příspěvková organizace</t>
  </si>
  <si>
    <t>U Nádraží</t>
  </si>
  <si>
    <t>Základní škola a Mateřská škola Lhenice</t>
  </si>
  <si>
    <t>Lhenice</t>
  </si>
  <si>
    <t>Základní škola, Netolice, okres Prachatice</t>
  </si>
  <si>
    <t>Základní škola Prachatice, Zlatá stezka 240</t>
  </si>
  <si>
    <t>Základní škola Mistra Jana Husa a Mateřská škola Husinec</t>
  </si>
  <si>
    <t>Kostnická</t>
  </si>
  <si>
    <t>Husinec</t>
  </si>
  <si>
    <t>Základní škola a Mateřská škola Dub, okres Prachatice</t>
  </si>
  <si>
    <t>Dub</t>
  </si>
  <si>
    <t>Základní škola a Mateřská škola Nová Pec</t>
  </si>
  <si>
    <t>Nová Pec</t>
  </si>
  <si>
    <t>Základní škola a Mateřská škola Strunkovice nad Blanicí</t>
  </si>
  <si>
    <t>Základní škola a mateřská škola Čkyně</t>
  </si>
  <si>
    <t>Čkyně</t>
  </si>
  <si>
    <t>Základní škola a Mateřská škola Zdíkov</t>
  </si>
  <si>
    <t>Zdíkov</t>
  </si>
  <si>
    <t>Základní škola a mateřská škola Vacov</t>
  </si>
  <si>
    <t>Vacov</t>
  </si>
  <si>
    <t>Základní škola T. G. Masaryka, Vimperk, 1. máje 268, okres Prachatice</t>
  </si>
  <si>
    <t>Základní škola Vimperk, Smetanova 405, okres Prachatice</t>
  </si>
  <si>
    <t>Smetanova</t>
  </si>
  <si>
    <t>Základní škola, Základní umělecká škola a Mateřská škola Stachy, příspěvková organizace</t>
  </si>
  <si>
    <t>Stachy</t>
  </si>
  <si>
    <t>Základní škola a Mateřská škola Svatá Maří</t>
  </si>
  <si>
    <t>Svatá Maří</t>
  </si>
  <si>
    <t>Základní škola a mateřská škola Šumavské Hoštice</t>
  </si>
  <si>
    <t>Šumavské Hoštice</t>
  </si>
  <si>
    <t>Základní škola a Mateřská škola Borová Lada</t>
  </si>
  <si>
    <t>Borová Lada</t>
  </si>
  <si>
    <t>Palackého</t>
  </si>
  <si>
    <t>Zborovská</t>
  </si>
  <si>
    <t>Lipová</t>
  </si>
  <si>
    <t>Osvobození</t>
  </si>
  <si>
    <t>Jihomoravský kraj</t>
  </si>
  <si>
    <t>Bezručova</t>
  </si>
  <si>
    <t>Seifertova</t>
  </si>
  <si>
    <t>Sadová</t>
  </si>
  <si>
    <t>Dolní</t>
  </si>
  <si>
    <t>Tišnovská</t>
  </si>
  <si>
    <t>Zámecká</t>
  </si>
  <si>
    <t>Zákostelí</t>
  </si>
  <si>
    <t>Náves</t>
  </si>
  <si>
    <t>Jaselská</t>
  </si>
  <si>
    <t>Šrámkova</t>
  </si>
  <si>
    <t>6a</t>
  </si>
  <si>
    <t>Koperníkova</t>
  </si>
  <si>
    <t>Purkyňova</t>
  </si>
  <si>
    <t>Bulharská</t>
  </si>
  <si>
    <t>3a</t>
  </si>
  <si>
    <t>Jugoslávská</t>
  </si>
  <si>
    <t>Marie Majerové</t>
  </si>
  <si>
    <t>Cihelní</t>
  </si>
  <si>
    <t>Gajdošova</t>
  </si>
  <si>
    <t xml:space="preserve">Brno-venkov </t>
  </si>
  <si>
    <t>Mokrá-Horákov</t>
  </si>
  <si>
    <t>Ivančice</t>
  </si>
  <si>
    <t>Kuřim</t>
  </si>
  <si>
    <t>Střední odborná škola a Střední odborné učiliště Kuřim, s.r.o.</t>
  </si>
  <si>
    <t>Křížkovského</t>
  </si>
  <si>
    <t>Základní škola DiviZna, z.ú.</t>
  </si>
  <si>
    <t>Havlíčkova</t>
  </si>
  <si>
    <t>Pohořelice</t>
  </si>
  <si>
    <t>Rosice</t>
  </si>
  <si>
    <t>Zastávka</t>
  </si>
  <si>
    <t>Šlapanice</t>
  </si>
  <si>
    <t>Základní škola Želešice, Sadová, příspěvková organizace</t>
  </si>
  <si>
    <t>Želešice</t>
  </si>
  <si>
    <t>Vranov</t>
  </si>
  <si>
    <t>Střední škola elektrotechnická a energetická Sokolnice, příspěvková organizace</t>
  </si>
  <si>
    <t>Učiliště</t>
  </si>
  <si>
    <t>Sokolnice</t>
  </si>
  <si>
    <t>Březina</t>
  </si>
  <si>
    <t>Babice nad Svitavou</t>
  </si>
  <si>
    <t>Viničné Šumice</t>
  </si>
  <si>
    <t>Bílovice nad Svitavou</t>
  </si>
  <si>
    <t>Tišnov</t>
  </si>
  <si>
    <t>Střední škola a základní škola Tišnov, příspěvková organizace</t>
  </si>
  <si>
    <t>Gymnázium Tišnov, příspěvková organizace</t>
  </si>
  <si>
    <t>Na Hrádku</t>
  </si>
  <si>
    <t>Lomnice</t>
  </si>
  <si>
    <t>Základní škola CoLibri</t>
  </si>
  <si>
    <t>Sentice</t>
  </si>
  <si>
    <t>Základní škola ZaHRAda</t>
  </si>
  <si>
    <t>Riegrova</t>
  </si>
  <si>
    <t>Židlochovice</t>
  </si>
  <si>
    <t>Střední zahradnická škola Rajhrad, příspěvková organizace</t>
  </si>
  <si>
    <t>Rajhrad</t>
  </si>
  <si>
    <t>Dolní Kounice</t>
  </si>
  <si>
    <t>Základní škola a mateřská škola Dolní Kounice, příspěvková organizace</t>
  </si>
  <si>
    <t>Základní škola Pravlov, příspěvková organizace</t>
  </si>
  <si>
    <t>Pravlov</t>
  </si>
  <si>
    <t>Základní škola a mateřská škola, Ivančice - Němčice, okres Brno - venkov</t>
  </si>
  <si>
    <t>Základní škola T. G. Masaryka Ivančice, Na Brněnce 1, okres Brno-venkov, příspěvková organizace</t>
  </si>
  <si>
    <t>Na Brněnce</t>
  </si>
  <si>
    <t>Základní škola a mateřská škola, Ivančice - Řeznovice, okres Brno-venkov</t>
  </si>
  <si>
    <t>Základní škola a mateřská škola Moravské Bránice, okres Brno-venkov, příspěvková organizace</t>
  </si>
  <si>
    <t>Moravské Bránice</t>
  </si>
  <si>
    <t>Základní škola a Mateřská škola Nová Ves, okres Brno-venkov příspěvková organizace</t>
  </si>
  <si>
    <t>Jubilejní základní škola Masarykova a mateřská škola, Nové Bránice</t>
  </si>
  <si>
    <t>Nové Bránice</t>
  </si>
  <si>
    <t>Základní škola Vladimíra Menšíka Ivančice, okres Brno-venkov</t>
  </si>
  <si>
    <t>Základní škola Oslavany, okres Brno-venkov</t>
  </si>
  <si>
    <t>Oslavany</t>
  </si>
  <si>
    <t>Základní škola a mateřská škola Neslovice, okres Brno-venkov, příspěvková organizace</t>
  </si>
  <si>
    <t>Neslovice</t>
  </si>
  <si>
    <t>Čebín</t>
  </si>
  <si>
    <t>Česká</t>
  </si>
  <si>
    <t>Základní škola a mateřská škola Chudčice, okres Brno - venkov, příspěvková organizace</t>
  </si>
  <si>
    <t>Chudčice</t>
  </si>
  <si>
    <t>Veverská Bítýška</t>
  </si>
  <si>
    <t>Základní škola Kuřim, Tyršova 1255, okres Brno-venkov, příspěvková organizace</t>
  </si>
  <si>
    <t>Základní škola a Mateřská škola Moravské Knínice, okres Brno-venkov, příspěvková organizace</t>
  </si>
  <si>
    <t>Kuřimská</t>
  </si>
  <si>
    <t>Moravské Knínice</t>
  </si>
  <si>
    <t>Základní škola a mateřská škola Rozdrojovice, okr. Brno-venkov, příspěvková organizace</t>
  </si>
  <si>
    <t>Šafránka</t>
  </si>
  <si>
    <t>Rozdrojovice</t>
  </si>
  <si>
    <t>Základní škola Čebín, okres Brno-venkov, příspěvková organizace</t>
  </si>
  <si>
    <t>Základní škola a mateřská škola, Lelekovice, okres Brno-venkov, příspěvková organizace</t>
  </si>
  <si>
    <t>Lelekovice</t>
  </si>
  <si>
    <t>Základní škola, Kuřim, Jungmannova 813, okres Brno - venkov, příspěvková organizace</t>
  </si>
  <si>
    <t>Jungmannova</t>
  </si>
  <si>
    <t>Základní škola, Veverská Bítýška, okres Brno-venkov, příspěvková organizace</t>
  </si>
  <si>
    <t>náměstí Na Městečku</t>
  </si>
  <si>
    <t>Základní škola a mateřská škola Ivaň</t>
  </si>
  <si>
    <t>Ivaň</t>
  </si>
  <si>
    <t>Základní škola a Mateřská škola Pohořelice, příspěvková organizace</t>
  </si>
  <si>
    <t>Základní škola a Mateřská škola Vlasatice, příspěvková organizace</t>
  </si>
  <si>
    <t>Vlasatice</t>
  </si>
  <si>
    <t>Základní škola a Mateřská škola Vranovice, příspěvková organizace</t>
  </si>
  <si>
    <t>Vranovice</t>
  </si>
  <si>
    <t>Základní škola a Mateřská škola Přibice, příspěvková organizace</t>
  </si>
  <si>
    <t>Přibice</t>
  </si>
  <si>
    <t>Loděnice</t>
  </si>
  <si>
    <t>Základní škola Říčany</t>
  </si>
  <si>
    <t>nám. Osvobození</t>
  </si>
  <si>
    <t>Říčany</t>
  </si>
  <si>
    <t>Zbraslav</t>
  </si>
  <si>
    <t>Zbýšov</t>
  </si>
  <si>
    <t>Základní škola, Zbraslav, okres Brno-venkov, příspěvková organizace</t>
  </si>
  <si>
    <t>Základní škola a Mateřská škola, Domašov, okres Brno-venkov, příspěvková organizace</t>
  </si>
  <si>
    <t>Na Náměstí</t>
  </si>
  <si>
    <t>Domašov</t>
  </si>
  <si>
    <t>Základní škola Veverské Knínice, okres Brno-venkov, příspěvková organizace</t>
  </si>
  <si>
    <t>Veverské Knínice</t>
  </si>
  <si>
    <t>Základní škola a Mateřská škola Zakřany</t>
  </si>
  <si>
    <t>Zakřany</t>
  </si>
  <si>
    <t>Základní škola a Mateřská škola, Ostrovačice, okres Brno-venkov, příspěvková organizace</t>
  </si>
  <si>
    <t>Ríšova</t>
  </si>
  <si>
    <t>Ostrovačice</t>
  </si>
  <si>
    <t>Základní škola Rosice, příspěvková organizace</t>
  </si>
  <si>
    <t>Pod Zahrádkami</t>
  </si>
  <si>
    <t>Základní škola a Mateřská škola T. G. Masaryka Zastávka, příspěvková organizace</t>
  </si>
  <si>
    <t>Základní škola Zbýšov, okres Brno-venkov, příspěvková organizace</t>
  </si>
  <si>
    <t>Základní škola a mateřská škola Březina, příspěvková organizace</t>
  </si>
  <si>
    <t>Modřice</t>
  </si>
  <si>
    <t>Jiříkovice</t>
  </si>
  <si>
    <t>Tvarožná</t>
  </si>
  <si>
    <t>Újezd u Brna</t>
  </si>
  <si>
    <t>Masarykovo náměstí</t>
  </si>
  <si>
    <t>Základní škola a Mateřská škola Střelice, okres Brno-venkov, příspěvková organizace</t>
  </si>
  <si>
    <t>Střelice</t>
  </si>
  <si>
    <t>Základní škola, Šlapanice, okres Brno-venkov, příspěvková organizace</t>
  </si>
  <si>
    <t>Základní škola Újezd u Brna, okres Brno-venkov, příspěvková organizace</t>
  </si>
  <si>
    <t>Základní škola a Mateřská škola Blažovice, příspěvková organizace</t>
  </si>
  <si>
    <t>Nádražní</t>
  </si>
  <si>
    <t>Blažovice</t>
  </si>
  <si>
    <t>Základní škola, Jiříkovice, okres Brno-venkov, příspěvková organizace</t>
  </si>
  <si>
    <t>Blažovská</t>
  </si>
  <si>
    <t>Základní škola a Mateřská škola Podolí, příspěvková organizace</t>
  </si>
  <si>
    <t>Podolí</t>
  </si>
  <si>
    <t>Základní škola Popůvky, příspěvková organizace, Brno-venkov</t>
  </si>
  <si>
    <t>Popůvky</t>
  </si>
  <si>
    <t>Základní škola a Mateřská škola Telnice, okres Brno-venkov, příspěvková organizace</t>
  </si>
  <si>
    <t>Telnice</t>
  </si>
  <si>
    <t>Základní škola a mateřská škola Babice nad Svitavou</t>
  </si>
  <si>
    <t>Základní škola a Mateřská škola Kobylnice, příspěvková organizace</t>
  </si>
  <si>
    <t>Na Budínku</t>
  </si>
  <si>
    <t>Kobylnice</t>
  </si>
  <si>
    <t>Základní škola a Mateřská škola Prštice, okres Brno-venkov, příspěvková organizace</t>
  </si>
  <si>
    <t>Prštice</t>
  </si>
  <si>
    <t>Základní škola a mateřská škola Troubsko, okres Brno-venkov, příspěvková organizace</t>
  </si>
  <si>
    <t>Troubsko</t>
  </si>
  <si>
    <t>Základní škola Moravany, okres Brno-venkov, příspěvková organizace</t>
  </si>
  <si>
    <t>Moravany</t>
  </si>
  <si>
    <t>Základní škola a Mateřská škola Viničné Šumice, okres Brno-venkov, příspěvková organizace</t>
  </si>
  <si>
    <t>Základní škola a Mateřská škola Kanice, okr. Brno-venkov, příspěvková organizace</t>
  </si>
  <si>
    <t>Kanice</t>
  </si>
  <si>
    <t>Základní škola Bílovice nad Svitavou, okres Brno-venkov, příspěvková organizace</t>
  </si>
  <si>
    <t>Základní škola Modřice, okres Brno-venkov, příspěvková organizace</t>
  </si>
  <si>
    <t>Benešova</t>
  </si>
  <si>
    <t>Základní škola Mokrá-Horákov, příspěvková organizace</t>
  </si>
  <si>
    <t>Základní škola a Mateřská škola Ořechov, okres Brno-venkov, příspěvková organizace</t>
  </si>
  <si>
    <t>Ořechov</t>
  </si>
  <si>
    <t>Základní škola a mateřská škola Pozořice, příspěvková organizace</t>
  </si>
  <si>
    <t>U školy</t>
  </si>
  <si>
    <t>Pozořice</t>
  </si>
  <si>
    <t>Základní škola Sokolnice, okres Brno-venkov, příspěvková organizace</t>
  </si>
  <si>
    <t>Základní škola a Mateřská škola Želešice, příspěvková organizace</t>
  </si>
  <si>
    <t>24. dubna</t>
  </si>
  <si>
    <t>Základní škola a Mateřská škola Vranov, okres Brno-venkov</t>
  </si>
  <si>
    <t>Základní škola a mateřská škola Sivice, okres Brno-venkov, příspěvková organizace</t>
  </si>
  <si>
    <t>Sivice</t>
  </si>
  <si>
    <t>Mateřská škola a Základní škola Ostopovice, okres Brno-venkov, příspěvková organizace</t>
  </si>
  <si>
    <t>Ostopovice</t>
  </si>
  <si>
    <t>Základní škola a mateřská škola Ochoz u Brna, okres Brno-venkov</t>
  </si>
  <si>
    <t>Ochoz u Brna</t>
  </si>
  <si>
    <t>Základní škola Tvarožná, příspěvková organizace</t>
  </si>
  <si>
    <t>Základní škola Brumov</t>
  </si>
  <si>
    <t>Brumov</t>
  </si>
  <si>
    <t>Základní škola, Základní umělecká škola a Mateřská škola Lomnice</t>
  </si>
  <si>
    <t>Základní škola Tišnov, Smíškova, příspěvková organizace</t>
  </si>
  <si>
    <t>Smíškova</t>
  </si>
  <si>
    <t>Základní škola Tišnov, nám. 28. října, příspěvková organizace</t>
  </si>
  <si>
    <t>nám. 28. října</t>
  </si>
  <si>
    <t>Základní škola a Mateřská škola, Sentice, okres Brno-venkov, příspěvková organizace</t>
  </si>
  <si>
    <t>Základní škola a Mateřská škola, Předklášteří, okres Brno-venkov, příspěvková organizace</t>
  </si>
  <si>
    <t>Předklášteří</t>
  </si>
  <si>
    <t>Základní škola a mateřská škola Lažánky, okres Brno - venkov, příspěvková organizace</t>
  </si>
  <si>
    <t>Lažánky</t>
  </si>
  <si>
    <t>Základní škola a Mateřská škola, Deblín, okres Brno-venkov, příspěvková organizace</t>
  </si>
  <si>
    <t>Deblín</t>
  </si>
  <si>
    <t>Základní škola a Mateřská škola T. G. Masaryka Drásov, příspěvková organizace</t>
  </si>
  <si>
    <t>Drásov</t>
  </si>
  <si>
    <t>Základní škola a Mateřská škola Dolní Loučky, okres Brno-venkov, příspěvková organizace</t>
  </si>
  <si>
    <t>Dolní Loučky</t>
  </si>
  <si>
    <t>Základní škola a Mateřská škola Nedvědice, okres Brno-venkov, příspěvková organizace</t>
  </si>
  <si>
    <t>Nedvědice</t>
  </si>
  <si>
    <t>Základní škola a Mateřská škola Katov, příspěvková organizace</t>
  </si>
  <si>
    <t>Katov</t>
  </si>
  <si>
    <t>Základní škola a Mateřská škola Doubravník, okres Brno-venkov, příspěvková organizace</t>
  </si>
  <si>
    <t>Doubravník</t>
  </si>
  <si>
    <t>Základní škola a Mateřská škola Václava Havla Žďárec, okres Brno-venkov</t>
  </si>
  <si>
    <t>Žďárec</t>
  </si>
  <si>
    <t>Blučina</t>
  </si>
  <si>
    <t>Hrušovany u Brna</t>
  </si>
  <si>
    <t>Měnín</t>
  </si>
  <si>
    <t>Opatovice</t>
  </si>
  <si>
    <t>Základní škola a Mateřská škola Holasice, okres Brno-venkov</t>
  </si>
  <si>
    <t>Holasice</t>
  </si>
  <si>
    <t>Základní škola a mateřská škola Moutnice, okres Brno-venkov, příspěvková organizace</t>
  </si>
  <si>
    <t>Moutnice</t>
  </si>
  <si>
    <t>Základní škola a mateřská škola Přísnotice, příspěvková organizace, okres Brno-venkov</t>
  </si>
  <si>
    <t>Za Kostelem</t>
  </si>
  <si>
    <t>Přísnotice</t>
  </si>
  <si>
    <t>Základní škola a Mateřská škola Medlov, okres Brno-venkov, příspěvková organizace</t>
  </si>
  <si>
    <t>Medlov</t>
  </si>
  <si>
    <t>Základní škola Opatovice, okres Brno-venkov, příspěvková organizace</t>
  </si>
  <si>
    <t>Malé dráhy</t>
  </si>
  <si>
    <t>Základní škola Rajhradice, okres Brno-venkov, příspěvková organizace</t>
  </si>
  <si>
    <t>Rajhradice</t>
  </si>
  <si>
    <t>Základní škola a mateřská škola Syrovice, okres Brno-venkov, příspěvková organizace</t>
  </si>
  <si>
    <t>Syrovice</t>
  </si>
  <si>
    <t>Základní škola a Mateřská škola Žabčice, okres Brno-venkov, příspěvková organizace</t>
  </si>
  <si>
    <t>Žabčice</t>
  </si>
  <si>
    <t>Základní škola T. G. Masaryka Hrušovany u Brna, okr. Brno-venkov, příspěvková organizace</t>
  </si>
  <si>
    <t>Základní škola Měnín, okres Brno-venkov, příspěvková organizace</t>
  </si>
  <si>
    <t>Základní škola T.G. Masaryka Rajhrad, okres Brno-venkov, příspěvková organizace</t>
  </si>
  <si>
    <t>Základní škola a Mateřská škola, Vojkovice, okres Brno-venkov, příspěvková organizace</t>
  </si>
  <si>
    <t>Vojkovice</t>
  </si>
  <si>
    <t>Základní škola, Blučina, okres Brno-venkov, příspěvková organizace</t>
  </si>
  <si>
    <t>Základní škola Židlochovice, okres Brno-venkov, příspěvková organizace</t>
  </si>
  <si>
    <t>Základní škola a mateřská škola Unkovice, příspěvková organizace, okres Brno-venkov</t>
  </si>
  <si>
    <t>Unkovice</t>
  </si>
  <si>
    <t>U Sokolovny</t>
  </si>
  <si>
    <t>Brumovice</t>
  </si>
  <si>
    <t>Jarošova</t>
  </si>
  <si>
    <t>Vřesovice</t>
  </si>
  <si>
    <t>Hornická</t>
  </si>
  <si>
    <t>Vlkoš</t>
  </si>
  <si>
    <t>Křenovice</t>
  </si>
  <si>
    <t>Radslavice</t>
  </si>
  <si>
    <t>Jana Palacha</t>
  </si>
  <si>
    <t>Dvořákova</t>
  </si>
  <si>
    <t>Moravská</t>
  </si>
  <si>
    <t>Hranice</t>
  </si>
  <si>
    <t>K Rybníku</t>
  </si>
  <si>
    <t>Šeříková</t>
  </si>
  <si>
    <t>Poděbradova</t>
  </si>
  <si>
    <t>Březová</t>
  </si>
  <si>
    <t>Kosmonautů</t>
  </si>
  <si>
    <t>17. listopadu</t>
  </si>
  <si>
    <t>Příčná</t>
  </si>
  <si>
    <t>Zelená</t>
  </si>
  <si>
    <t>Březinova</t>
  </si>
  <si>
    <t>Bohuslavice</t>
  </si>
  <si>
    <t>Boženy Němcové</t>
  </si>
  <si>
    <t>Karolíny Světlé</t>
  </si>
  <si>
    <t>Kravaře</t>
  </si>
  <si>
    <t>Gen. Svobody</t>
  </si>
  <si>
    <t>Pěnčín</t>
  </si>
  <si>
    <t>Dětská</t>
  </si>
  <si>
    <t>Lesní</t>
  </si>
  <si>
    <t>Moravskoslezský kraj</t>
  </si>
  <si>
    <t>Ve Svahu</t>
  </si>
  <si>
    <t>Jindřichov</t>
  </si>
  <si>
    <t>Stará Ves</t>
  </si>
  <si>
    <t xml:space="preserve">Karviná </t>
  </si>
  <si>
    <t>Bohumín</t>
  </si>
  <si>
    <t>Střední škola, Bohumín, příspěvková organizace</t>
  </si>
  <si>
    <t>Český Těšín</t>
  </si>
  <si>
    <t>Gymnázium Josefa Božka, Český Těšín, příspěvková organizace</t>
  </si>
  <si>
    <t>Frýdecká</t>
  </si>
  <si>
    <t>Obchodní akademie, Český Těšín, příspěvková organizace</t>
  </si>
  <si>
    <t>Sokola-Tůmy</t>
  </si>
  <si>
    <t>Albrechtova střední škola, Český Těšín, příspěvková organizace</t>
  </si>
  <si>
    <t>Havířov</t>
  </si>
  <si>
    <t>Gymnázium, Havířov-Město, Komenského 2, příspěvková organizace</t>
  </si>
  <si>
    <t>Střední škola polytechnická, Havířov-Šumbark, příspěvková organizace</t>
  </si>
  <si>
    <t>Sýkorova</t>
  </si>
  <si>
    <t>Střední průmyslová škola elektrotechnická, Havířov, příspěvková organizace</t>
  </si>
  <si>
    <t>Makarenkova</t>
  </si>
  <si>
    <t>Střední škola technických oborů, Havířov-Šumbark, Lidická 1a/600, příspěvková organizace</t>
  </si>
  <si>
    <t>Kapitána Jasioka</t>
  </si>
  <si>
    <t>Marušky Kudeříkové</t>
  </si>
  <si>
    <t>Karviná</t>
  </si>
  <si>
    <t>Střední odborné učiliště DAKOL, s. r. o.</t>
  </si>
  <si>
    <t>Petrovice u Karviné</t>
  </si>
  <si>
    <t>Střední zdravotnická škola, Karviná, příspěvková organizace</t>
  </si>
  <si>
    <t>Borovského</t>
  </si>
  <si>
    <t>Vyšší odborná škola DAKOL a Střední škola DAKOL, o.p.s.</t>
  </si>
  <si>
    <t>Střední průmyslová škola, Karviná, příspěvková organizace</t>
  </si>
  <si>
    <t>Střední škola, Základní škola a Mateřská škola, Karviná, příspěvková organizace</t>
  </si>
  <si>
    <t>Einsteinova</t>
  </si>
  <si>
    <t>Střední škola techniky a služeb, Karviná, příspěvková organizace</t>
  </si>
  <si>
    <t>tř. Osvobození</t>
  </si>
  <si>
    <t>Orlová</t>
  </si>
  <si>
    <t>Gymnázium a Obchodní akademie, Orlová, příspěvková organizace</t>
  </si>
  <si>
    <t>Masarykova třída</t>
  </si>
  <si>
    <t>Střední odborná škola NET OFFICE Orlová, spol. s r.o.</t>
  </si>
  <si>
    <t>Energetiků</t>
  </si>
  <si>
    <t>Soukromá základní škola PIANETA, s.r.o.</t>
  </si>
  <si>
    <t>Základní škola a Mateřská škola Horní Bludovice, příspěvková organizace</t>
  </si>
  <si>
    <t>Horní Bludovice</t>
  </si>
  <si>
    <t>Horymírova</t>
  </si>
  <si>
    <t>Základní škola a Mateřská škola Albrechtice</t>
  </si>
  <si>
    <t>Albrechtice</t>
  </si>
  <si>
    <t>Základní škola a Mateřská škola Havířov - Město Na Nábřeží, příspěvková organizace</t>
  </si>
  <si>
    <t>Na Nábřeží</t>
  </si>
  <si>
    <t>Základní škola a Mateřská škola Havířov-Bludovice Frýdecká, příspěvková organizace</t>
  </si>
  <si>
    <t>Základní škola Havířov-Podlesí K. Světlé 1/1372 okres Karviná</t>
  </si>
  <si>
    <t>Základní škola Havířov-Šumbark M. Pujmanové 17/1151 okres Karviná</t>
  </si>
  <si>
    <t>Marie Pujmanové</t>
  </si>
  <si>
    <t>Základní škola Havířov-Šumbark Gen. Svobody 16/284 okres Karviná</t>
  </si>
  <si>
    <t>Generála Svobody</t>
  </si>
  <si>
    <t>Základní škola a Mateřská škola Havířov - Životice Zelená, příspěvková organizace</t>
  </si>
  <si>
    <t>Základní škola a Mateřská škola s polským jazykem vyučovacím Havířov - Bludovice Selská, příspěvková organizace</t>
  </si>
  <si>
    <t>Selská</t>
  </si>
  <si>
    <t>Základní škola Havířov-Město Gorkého 1/329 okres Karviná</t>
  </si>
  <si>
    <t>Gorkého</t>
  </si>
  <si>
    <t>Základní škola Havířov - Město M. Kudeříkové 14 okres Karviná, příspěvková organizace</t>
  </si>
  <si>
    <t>Základní škola Havířov-Město Žákovská 1/1006 okres Karviná</t>
  </si>
  <si>
    <t>Základní škola Havířov-Město 1. máje 10a okres Karviná, příspěvková organizace</t>
  </si>
  <si>
    <t>Základní škola Havířov-Šumbark Jarošova 33/851 okres Karviná, příspěvková organizace</t>
  </si>
  <si>
    <t>Základní škola Havířov-Šumbark Školní 1/814 okres Karviná, příspěvková organizace</t>
  </si>
  <si>
    <t>Základní škola Kapitána Jasioka Havířov-Prostřední Suchá Kpt. Jasioka 57 okres Karviná</t>
  </si>
  <si>
    <t>Základní škola a mateřská škola, Horní Suchá, příspěvková organizace</t>
  </si>
  <si>
    <t>Těrlická</t>
  </si>
  <si>
    <t>Horní Suchá</t>
  </si>
  <si>
    <t>Základní škola F. Hrubína Havířov-Podlesí, příspěvková organizace</t>
  </si>
  <si>
    <t>Františka Hrubína</t>
  </si>
  <si>
    <t>Základní škola Havířov-Podlesí Mládežnická 11/1564 okres Karviná, příspěvková organizace</t>
  </si>
  <si>
    <t>Základní škola a mateřská škola s polským jazykem vyučovacím Horní Suchá, příspěvková organizace</t>
  </si>
  <si>
    <t>Základní škola a Mateřská škola s polským vyučovacím jazykem Źwirki i Wigury Těrlicko, příspěvková organizace</t>
  </si>
  <si>
    <t>Přehradní</t>
  </si>
  <si>
    <t>Těrlicko</t>
  </si>
  <si>
    <t>Základní škola Havířov-Šumbark Moravská 29/497 okres Karviná, příspěvková organizace</t>
  </si>
  <si>
    <t>Základní škola a Mateřská škola Těrlicko, příspěvková organizace</t>
  </si>
  <si>
    <t>Základní škola a Mateřská škola Stonava</t>
  </si>
  <si>
    <t>Stonava</t>
  </si>
  <si>
    <t>Základní škola a Mateřská škola Družby, Karviná, příspěvková organizace</t>
  </si>
  <si>
    <t>tř. Družby</t>
  </si>
  <si>
    <t>Základní škola a Mateřská škola U Studny, Karviná, příspěvková organizace</t>
  </si>
  <si>
    <t>Centrum</t>
  </si>
  <si>
    <t>Základní škola a Mateřská škola U Lesa, Karviná, příspěvková organizace</t>
  </si>
  <si>
    <t>U Lesa</t>
  </si>
  <si>
    <t>Základní škola a Mateřská škola Cihelní, Karviná, příspěvková organizace</t>
  </si>
  <si>
    <t>Základní škola a Mateřská škola Školská, Karviná, příspěvková organizace</t>
  </si>
  <si>
    <t>Základní škola a Mateřská škola Majakovského, Karviná, příspěvková organizace</t>
  </si>
  <si>
    <t>Majakovského</t>
  </si>
  <si>
    <t>Základní škola a Mateřská škola Dětmarovice, příspěvková organizace</t>
  </si>
  <si>
    <t>Dětmarovice</t>
  </si>
  <si>
    <t>Základní škola a Mateřská škola Dělnická, Karviná, příspěvková organizace</t>
  </si>
  <si>
    <t>Základní škola a Mateřská škola Mendelova, Karviná, příspěvková organizace</t>
  </si>
  <si>
    <t>Základní škola a Mateřská škola s polským jazykem vyučovacím - Szkoła Podstawowa i Przedszkole, Karviná, příspěvková organizace</t>
  </si>
  <si>
    <t>Dr. Olszaka</t>
  </si>
  <si>
    <t>Základní škola a Mateřská škola Borovského, Karviná, příspěvková organizace</t>
  </si>
  <si>
    <t>Základní škola a Mateřská škola Petrovice u Karviné, příspěvková organizace</t>
  </si>
  <si>
    <t>Základní škola a Mateřská škola Prameny, Karviná, příspěvková organizace</t>
  </si>
  <si>
    <t>Prameny</t>
  </si>
  <si>
    <t>Základní škola a Mateřská škola Aloise Jiráska Dolní Lutyně Komenského 1000 okres Karviná, příspěvková organizace</t>
  </si>
  <si>
    <t>Dolní Lutyně</t>
  </si>
  <si>
    <t>Základní škola a Mateřská škola s polským jazykem vyučovacím Dolní Lutyně Koperníkova 652 okres Karviná, příspěvková organizace</t>
  </si>
  <si>
    <t>Základní škola a Mateřská škola Bohumín Čs. armády 1026 okres Karviná, příspěvková organizace</t>
  </si>
  <si>
    <t>Základní škola a Mateřská škola Bohumín tř. Dr. E. Beneše 456 okres Karviná, příspěvková organizace</t>
  </si>
  <si>
    <t>tř. Dr. E. Beneše</t>
  </si>
  <si>
    <t>Masarykova základní škola a Mateřská škola Bohumín Seifertova 601 okres Karviná, příspěvková organizace</t>
  </si>
  <si>
    <t>Základní škola a Mateřská škola Bohumín-Skřečoň 1. máje 217 okres Karviná, příspěvková organizace</t>
  </si>
  <si>
    <t>Základní škola T. G. Masaryka Bohumín-Pudlov Trnková 280 okres Karviná, příspěvková organizace</t>
  </si>
  <si>
    <t>Trnková</t>
  </si>
  <si>
    <t>Základní škola a Mateřská škola Bohumín Bezručova 190 okres Karviná, příspěvková organizace</t>
  </si>
  <si>
    <t>Základní škola Rychvald, okres Karviná, příspěvková organizace</t>
  </si>
  <si>
    <t>Rychvald</t>
  </si>
  <si>
    <t>Základní škola a mateřská škola Český Těšín Pod Zvonek, příspěvková organizace</t>
  </si>
  <si>
    <t>Pod Zvonek</t>
  </si>
  <si>
    <t>Základní škola s polským jazykem vyučovacím a Mateřská škola s polským jazykem vyučovacím Český Těšín Havlíčkova 13 okres Karviná</t>
  </si>
  <si>
    <t>Základní škola a Mateřská škola Chotěbuz, příspěvková organizace</t>
  </si>
  <si>
    <t>K Rybníkům</t>
  </si>
  <si>
    <t>Chotěbuz</t>
  </si>
  <si>
    <t>Masarykova základní škola a mateřská škola Český Těšín</t>
  </si>
  <si>
    <t>Základní škola a mateřská škola Český Těšín Kontešinec, příspěvková organizace</t>
  </si>
  <si>
    <t>Masarykovy sady</t>
  </si>
  <si>
    <t>Základní škola a mateřská škola Český Těšín Hrabina, příspěvková organizace</t>
  </si>
  <si>
    <t>Ostravská</t>
  </si>
  <si>
    <t>Karla Dvořáčka</t>
  </si>
  <si>
    <t>Doubrava</t>
  </si>
  <si>
    <t>Základní škola a mateřská škola s polským vyučovacím jazykem Orlová, příspěvková organizace</t>
  </si>
  <si>
    <t>Lutyňská</t>
  </si>
  <si>
    <t>Základní škola Orlová-Lutyně Školní 862 okres Karviná, příspěvková organizace</t>
  </si>
  <si>
    <t>Základní škola Orlová-Lutyně Ke Studánce 1050 okres Karviná, příspěvková organizace</t>
  </si>
  <si>
    <t>Ke Studánce</t>
  </si>
  <si>
    <t>Základní škola Doubrava, okres Karviná, příspěvková organizace</t>
  </si>
  <si>
    <t>Základní škola Orlová-Lutyně Mládí 726 okres Karviná, příspěvková organizace</t>
  </si>
  <si>
    <t>Základní škola Orlová-Lutyně U Kapličky 959 okres Karviná, příspěvková organizace</t>
  </si>
  <si>
    <t>U Kapličky</t>
  </si>
  <si>
    <t>Základní škola Orlová-Lutyně K. Dvořáčka 1230 okres Karviná, příspěvková organizace</t>
  </si>
  <si>
    <t>Základní škola a Základní umělecká škola Petřvald Školní 246, příspěvková organizace</t>
  </si>
  <si>
    <t>Petřvald</t>
  </si>
  <si>
    <t xml:space="preserve">Opava </t>
  </si>
  <si>
    <t>Hlučín</t>
  </si>
  <si>
    <t>Střední škola hotelnictví, gastronomie a služeb SČMSD Šilheřovice, s.r.o.</t>
  </si>
  <si>
    <t>Šilheřovice</t>
  </si>
  <si>
    <t>Ludgeřovice</t>
  </si>
  <si>
    <t>Hlučínská</t>
  </si>
  <si>
    <t>Opava</t>
  </si>
  <si>
    <t>Masarykova střední škola zemědělská a Vyšší odborná škola, Opava, příspěvková organizace</t>
  </si>
  <si>
    <t>Střední škola průmyslová a umělecká, Opava, příspěvková organizace</t>
  </si>
  <si>
    <t>Praskova</t>
  </si>
  <si>
    <t>Střední průmyslová škola stavební, Opava, příspěvková organizace</t>
  </si>
  <si>
    <t>Střední odborné učiliště stavební, Opava, příspěvková organizace</t>
  </si>
  <si>
    <t>Střední zdravotnická škola, Opava, příspěvková organizace</t>
  </si>
  <si>
    <t>Dvořákovy sady</t>
  </si>
  <si>
    <t>Církevní základní škola svaté Ludmily v Hradci nad Moravicí</t>
  </si>
  <si>
    <t>Hradec nad Moravicí</t>
  </si>
  <si>
    <t>Střední škola, Dětský domov a Školní jídelna, Velké Heraltice, příspěvková organizace</t>
  </si>
  <si>
    <t>Opavská</t>
  </si>
  <si>
    <t>Velké Heraltice</t>
  </si>
  <si>
    <t>Střední škola technická, Opava, Kolofíkovo nábřeží 51, příspěvková organizace</t>
  </si>
  <si>
    <t>Kolofíkovo nábřeží</t>
  </si>
  <si>
    <t>Základní škola, Opava, Havlíčkova 1, příspěvková organizace</t>
  </si>
  <si>
    <t>Základní škola Labyrint Lhota, s.r.o.</t>
  </si>
  <si>
    <t>Háj ve Slezsku</t>
  </si>
  <si>
    <t>Vítkov</t>
  </si>
  <si>
    <t>Budišov nad Budišovkou</t>
  </si>
  <si>
    <t>Melč</t>
  </si>
  <si>
    <t>Edvarda Beneše</t>
  </si>
  <si>
    <t>Základní škola Stěbořice, okres Opava</t>
  </si>
  <si>
    <t>Stěbořice</t>
  </si>
  <si>
    <t>Slavkov</t>
  </si>
  <si>
    <t>Hájová</t>
  </si>
  <si>
    <t>Mokré Lazce</t>
  </si>
  <si>
    <t>Oldřišov</t>
  </si>
  <si>
    <t>Velké Hoštice</t>
  </si>
  <si>
    <t>Základní škola Opava, Šrámkova 4, příspěvková organizace</t>
  </si>
  <si>
    <t>Základní škola a Mateřská škola Brumovice, okres Opava, příspěvková organizace</t>
  </si>
  <si>
    <t>Malá Strana</t>
  </si>
  <si>
    <t>Základní škola a Mateřská škola Žimrovice</t>
  </si>
  <si>
    <t>Meleček</t>
  </si>
  <si>
    <t>Základní škola Mokré Lazce, okres Opava, příspěvková organizace</t>
  </si>
  <si>
    <t>Základní škola a Mateřská škola Opava-Suché Lazce - příspěvková organizace</t>
  </si>
  <si>
    <t>Ke Strážnici</t>
  </si>
  <si>
    <t>Základní škola a Mateřská škola Opava-Vávrovice - příspěvková organizace</t>
  </si>
  <si>
    <t>Základní škola a Mateřská škola Otice - příspěvková organizace</t>
  </si>
  <si>
    <t>Kylešovská</t>
  </si>
  <si>
    <t>Otice</t>
  </si>
  <si>
    <t>Základní škola a Mateřská škola Těškovice, příspěvková organizace</t>
  </si>
  <si>
    <t>Těškovice</t>
  </si>
  <si>
    <t>Základní škola a Mateřská škola Hněvošice, okres Opava, příspěvková organizace</t>
  </si>
  <si>
    <t>Hněvošice</t>
  </si>
  <si>
    <t>Základní škola a Mateřská škola Opava-Komárov - příspěvková organizace</t>
  </si>
  <si>
    <t>Základní škola a Mateřská škola Chlebičov, příspěvková organizace</t>
  </si>
  <si>
    <t>Chlebičov</t>
  </si>
  <si>
    <t>Základní škola Oldřišov, okres Opava, příspěvková organizace</t>
  </si>
  <si>
    <t>Základní škola Opava-Kylešovice, příspěvková organizace</t>
  </si>
  <si>
    <t>Základní škola Opava, Edvarda Beneše 2 - příspěvková organizace</t>
  </si>
  <si>
    <t>Základní škola Opava, Mařádkova 15 - příspěvková organizace</t>
  </si>
  <si>
    <t>Mařádkova</t>
  </si>
  <si>
    <t>Základní škola Opava, Vrchní 19 - příspěvková organizace</t>
  </si>
  <si>
    <t>Vrchní</t>
  </si>
  <si>
    <t>Základní škola Opava, Englišova 82 - příspěvková organizace</t>
  </si>
  <si>
    <t>Englišova</t>
  </si>
  <si>
    <t>Základní škola Opava, Boženy Němcové 2 - příspěvková organizace</t>
  </si>
  <si>
    <t>Základní škola Opava, Otická 18 - příspěvková organizace</t>
  </si>
  <si>
    <t>Otická</t>
  </si>
  <si>
    <t>Základní škola T. G. Masaryka Opava, Riegrova 13 - příspěvková organizace</t>
  </si>
  <si>
    <t>Základní škola a Mateřská škola Raduň, příspěvková organizace</t>
  </si>
  <si>
    <t>Gudrichova</t>
  </si>
  <si>
    <t>Raduň</t>
  </si>
  <si>
    <t>Základní škola a Mateřská škola Slavkov, okres Opava, příspěvková organizace</t>
  </si>
  <si>
    <t>Základní škola generála Heliodora Píky a Mateřská škola Štítina, okres Opava, příspěvková organizace</t>
  </si>
  <si>
    <t>Štítina</t>
  </si>
  <si>
    <t>Základní škola a Mateřská škola Velké Heraltice, příspěvková organizace</t>
  </si>
  <si>
    <t>Základní škola Velké Hoštice, okres Opava, příspěvková organizace</t>
  </si>
  <si>
    <t>Základní škola a Mateřská škola Opava-Malé Hoštice - příspěvková organizace</t>
  </si>
  <si>
    <t>Základní škola Háj ve Slezsku, okres Opava, příspěvková organizace</t>
  </si>
  <si>
    <t>Základní škola a Mateřská škola Pustá Polom, příspěvková organizace</t>
  </si>
  <si>
    <t>Pustá Polom</t>
  </si>
  <si>
    <t>Základní škola a Mateřská škola Hrabyně, okres Opava, příspěvková organizace</t>
  </si>
  <si>
    <t>Hrabyně</t>
  </si>
  <si>
    <t>Základní škola a Mateřská škola Kyjovice, příspěvková organizace</t>
  </si>
  <si>
    <t>Kyjovice</t>
  </si>
  <si>
    <t>Základní škola Mladecko, okres Opava, příspěvková organizace</t>
  </si>
  <si>
    <t>Mladecko</t>
  </si>
  <si>
    <t>Základní škola a Mateřská škola Skřipov, okres Opava, příspěvková organizace</t>
  </si>
  <si>
    <t>Skřipov</t>
  </si>
  <si>
    <t>Základní škola a Mateřská škola Služovice, okres Opava, příspěvková organizace</t>
  </si>
  <si>
    <t>Služovice</t>
  </si>
  <si>
    <t>Základní škola a Mateřská škola Neplachovice, okres Opava, příspěvková organizace</t>
  </si>
  <si>
    <t>Neplachovice</t>
  </si>
  <si>
    <t>Základní škola Hradec nad Moravicí, okres Opava, příspěvková organizace</t>
  </si>
  <si>
    <t>Základní škola a Mateřská škola Branka u Opavy, příspěvková organizace</t>
  </si>
  <si>
    <t>Branka u Opavy</t>
  </si>
  <si>
    <t>Základní škola a Mateřská škola Dolní Životice, příspěvková organizace</t>
  </si>
  <si>
    <t>Dolní Životice</t>
  </si>
  <si>
    <t>Základní škola Ilji Hurníka Opava, Ochranova 6 - příspěvková organizace</t>
  </si>
  <si>
    <t>Ochranova</t>
  </si>
  <si>
    <t>Dolní Benešov</t>
  </si>
  <si>
    <t>Základní škola a mateřská škola Hlučín-Bobrovníky, příspěvková organizace</t>
  </si>
  <si>
    <t>Základní škola a mateřská škola Hlučín-Darkovičky, příspěvková organizace</t>
  </si>
  <si>
    <t>Jandova</t>
  </si>
  <si>
    <t>Základní škola a mateřská škola Darkovice, příspěvková organizace</t>
  </si>
  <si>
    <t>U Kluziště</t>
  </si>
  <si>
    <t>Darkovice</t>
  </si>
  <si>
    <t>Základní škola a mateřská škola Kozmice, okres Opava, příspěvková organizace</t>
  </si>
  <si>
    <t>Poručíka Hoši</t>
  </si>
  <si>
    <t>Kozmice</t>
  </si>
  <si>
    <t>Základní škola a mateřská škola Vřesina, okres Opava - příspěvková organizace</t>
  </si>
  <si>
    <t>21. dubna</t>
  </si>
  <si>
    <t>Vřesina</t>
  </si>
  <si>
    <t>Základní škola Markvartovice, okres Opava, příspěvková organizace</t>
  </si>
  <si>
    <t>Šilheřovická</t>
  </si>
  <si>
    <t>Markvartovice</t>
  </si>
  <si>
    <t>Základní škola Hlučín-Rovniny, okres Opava</t>
  </si>
  <si>
    <t>Základní škola a mateřská škola Ludgeřovice, příspěvková organizace</t>
  </si>
  <si>
    <t>Markvartovická</t>
  </si>
  <si>
    <t>Základní škola dr. Miroslava Tyrše, Hlučín, Tyršova 2, okres Opava, příspěvková organizace</t>
  </si>
  <si>
    <t>Základní škola a mateřská škola Šilheřovice, příspěvková organizace</t>
  </si>
  <si>
    <t>Základní škola a mateřská škola Bohuslavice, příspěvková organizace</t>
  </si>
  <si>
    <t>Základní škola Hlučín, Hornická 7, okres Opava, příspěvková organizace</t>
  </si>
  <si>
    <t>Základní škola a mateřská škola Hať, příspěvková organizace</t>
  </si>
  <si>
    <t>Na Chromině</t>
  </si>
  <si>
    <t>Hať</t>
  </si>
  <si>
    <t>Základní škola a mateřská škola Bělá, okres Opava, příspěvková organizace</t>
  </si>
  <si>
    <t>Bělá</t>
  </si>
  <si>
    <t>Základní škola Dolní Benešov, příspěvková organizace</t>
  </si>
  <si>
    <t>Základní škola a Mateřská škola Píšť, příspěvková organizace</t>
  </si>
  <si>
    <t>Píšť</t>
  </si>
  <si>
    <t>Porubská</t>
  </si>
  <si>
    <t>Základní škola a mateřská škola Štěpánkovice, příspěvková organizace</t>
  </si>
  <si>
    <t>Štěpánkovice</t>
  </si>
  <si>
    <t>Základní škola a Mateřská škola Bolatice, příspěvková organizace</t>
  </si>
  <si>
    <t>Bolatice</t>
  </si>
  <si>
    <t>Základní škola Kravaře, příspěvková organizace</t>
  </si>
  <si>
    <t>Základní škola a Mateřská škola Chuchelná, příspěvková organizace</t>
  </si>
  <si>
    <t>Chuchelná</t>
  </si>
  <si>
    <t>Základní škola a Mateřská škola Sudice, příspěvková organizace</t>
  </si>
  <si>
    <t>Sudice</t>
  </si>
  <si>
    <t>Základní škola a mateřská škola Kobeřice, okres Opava, příspěvková organizace</t>
  </si>
  <si>
    <t>Kobeřice</t>
  </si>
  <si>
    <t>Základní škola a Mateřská škola Strahovice, příspěvková organizace</t>
  </si>
  <si>
    <t>Strahovice</t>
  </si>
  <si>
    <t>Základní škola Kravaře - Kouty, příspěvková organizace</t>
  </si>
  <si>
    <t>Bolatická</t>
  </si>
  <si>
    <t>Základní škola a gymnázium Vítkov, příspěvková organizace</t>
  </si>
  <si>
    <t>Základní škola a Mateřská škola Březová, okres Opava, příspěvková organizace</t>
  </si>
  <si>
    <t>Základní škola Budišov nad Budišovkou, okres Opava, příspěvková organizace</t>
  </si>
  <si>
    <t>Halaškovo náměstí</t>
  </si>
  <si>
    <t>Masarykova základní škola a mateřská škola Melč, okres Opava, příspěvková organizace</t>
  </si>
  <si>
    <t xml:space="preserve">Ostrava-město </t>
  </si>
  <si>
    <t>Ostrava</t>
  </si>
  <si>
    <t>Střední odborná škola umělecká a gymnázium, s.r.o.</t>
  </si>
  <si>
    <t>Hulvácká</t>
  </si>
  <si>
    <t>Gymnázium, Ostrava-Zábřeh, Volgogradská 6a, příspěvková organizace</t>
  </si>
  <si>
    <t>Volgogradská</t>
  </si>
  <si>
    <t>Matiční gymnázium, Ostrava, příspěvková organizace</t>
  </si>
  <si>
    <t>Dr. Šmerala</t>
  </si>
  <si>
    <t>Sportovní gymnázium Dany a Emila Zátopkových, Ostrava, příspěvková organizace</t>
  </si>
  <si>
    <t>Českobratrská</t>
  </si>
  <si>
    <t>Střední průmyslová škola elektrotechniky a informatiky, Ostrava, příspěvková organizace</t>
  </si>
  <si>
    <t>Kratochvílova</t>
  </si>
  <si>
    <t>Střední umělecká škola, Ostrava, příspěvková organizace</t>
  </si>
  <si>
    <t>Střední škola teleinformatiky, Ostrava, příspěvková organizace</t>
  </si>
  <si>
    <t>AHOL - Střední odborná škola, s.r.o.</t>
  </si>
  <si>
    <t>Obchodní akademie a Vyšší odborná škola sociální, Ostrava-Mariánské Hory, příspěvková organizace</t>
  </si>
  <si>
    <t>Střední průmyslová škola stavební, Ostrava, příspěvková organizace</t>
  </si>
  <si>
    <t>Středoškolská</t>
  </si>
  <si>
    <t>Střední škola stavební a dřevozpracující, Ostrava, příspěvková organizace</t>
  </si>
  <si>
    <t>U Studia</t>
  </si>
  <si>
    <t>Bezpečnostně právní akademie Ostrava, s. r. o., střední škola</t>
  </si>
  <si>
    <t>Sládečkova</t>
  </si>
  <si>
    <t>Střední průmyslová škola chemická akademika Heyrovského, Ostrava, příspěvková organizace</t>
  </si>
  <si>
    <t>Soukromá základní škola, spol. s r.o.</t>
  </si>
  <si>
    <t>Pasteurova</t>
  </si>
  <si>
    <t>Církevní základní škola a mateřská škola Přemysla Pittra</t>
  </si>
  <si>
    <t>Klimkovice</t>
  </si>
  <si>
    <t>Základní škola pro sluchově postižené a Mateřská škola pro sluchově postižené, Ostrava-Poruba, příspěvková organizace</t>
  </si>
  <si>
    <t>Spartakovců</t>
  </si>
  <si>
    <t>Mateřská škola a základní škola speciální Diakonie ČCE Ostrava</t>
  </si>
  <si>
    <t>U Cementárny</t>
  </si>
  <si>
    <t>Na Vizině</t>
  </si>
  <si>
    <t>Základní škola, Ostrava-Výškovice, s.r.o.</t>
  </si>
  <si>
    <t>29. dubna</t>
  </si>
  <si>
    <t>Střední škola prof. Zdeňka Matějčka, Ostrava-Poruba, příspěvková organizace</t>
  </si>
  <si>
    <t>Krakovská</t>
  </si>
  <si>
    <t>Střední škola společného stravování, Ostrava-Hrabůvka, příspěvková organizace</t>
  </si>
  <si>
    <t>Střední škola elektrotechnická, Ostrava, Na Jízdárně 30, příspěvková organizace</t>
  </si>
  <si>
    <t>Na Jízdárně</t>
  </si>
  <si>
    <t>Základní škola logopedická s.r.o.</t>
  </si>
  <si>
    <t>Paskovská</t>
  </si>
  <si>
    <t>Základní škola, Ostrava-Hrabůvka, U Haldy 66, příspěvková organizace</t>
  </si>
  <si>
    <t>U Haldy</t>
  </si>
  <si>
    <t>Ukrajinská</t>
  </si>
  <si>
    <t>Hasičská</t>
  </si>
  <si>
    <t>VÍTKOVICKÁ STŘEDNÍ PRŮMYSLOVÁ ŠKOLA</t>
  </si>
  <si>
    <t>Gymnázium, základní škola a mateřská škola Hello s.r.o.</t>
  </si>
  <si>
    <t>Čs. exilu</t>
  </si>
  <si>
    <t>Mojmírovců</t>
  </si>
  <si>
    <t>Matrosovova</t>
  </si>
  <si>
    <t>Základní škola a mateřská škola Montessori Ostrava</t>
  </si>
  <si>
    <t>Základní škola PRIGO, s.r.o.</t>
  </si>
  <si>
    <t>Základní škola Mezi stromy s.r.o.</t>
  </si>
  <si>
    <t>Maixnerova</t>
  </si>
  <si>
    <t>AGEL Střední zdravotnická škola a Vyšší odborná škola zdravotnická s.r.o.</t>
  </si>
  <si>
    <t>Antošovická</t>
  </si>
  <si>
    <t>Stará Ves nad Ondřejnicí</t>
  </si>
  <si>
    <t>Vratimov</t>
  </si>
  <si>
    <t>Základní škola Vratimov, Datyňská 690</t>
  </si>
  <si>
    <t>Datyňská</t>
  </si>
  <si>
    <t>Základní škola a Mateřská škola Stará Ves nad Ondřejnicí, příspěvková organizace</t>
  </si>
  <si>
    <t>Základní škola Šenov, Radniční náměstí 1040, příspěvková organizace</t>
  </si>
  <si>
    <t>Radniční náměstí</t>
  </si>
  <si>
    <t>Šenov</t>
  </si>
  <si>
    <t>Základní škola a Mateřská škola Václavovice, příspěvková organizace</t>
  </si>
  <si>
    <t>Václavovice</t>
  </si>
  <si>
    <t>Základní škola Vratimov, Masarykovo náměstí 192</t>
  </si>
  <si>
    <t>Základní škola a mateřská škola Olbramice, příspěvková organizace</t>
  </si>
  <si>
    <t>Olbramice</t>
  </si>
  <si>
    <t>Základní škola a Mateřská škola Vřesina, okres Ostrava - město, příspěvková organizace</t>
  </si>
  <si>
    <t>Základní škola Klimkovice, příspěvková organizace</t>
  </si>
  <si>
    <t>Vřesinská</t>
  </si>
  <si>
    <t>Dolní Lhota</t>
  </si>
  <si>
    <t>Základní škola Dolní Lhota, příspěvková organizace</t>
  </si>
  <si>
    <t>Československých tankistů</t>
  </si>
  <si>
    <t>Základní škola a Mateřská škola Velká Polom, příspěvková organizace</t>
  </si>
  <si>
    <t>Velká Polom</t>
  </si>
  <si>
    <t>Gen. Janka</t>
  </si>
  <si>
    <t>Františka Formana</t>
  </si>
  <si>
    <t>Základní škola, Ostrava-Poruba, K. Pokorného 1382, příspěvková organizace</t>
  </si>
  <si>
    <t>Karla Pokorného</t>
  </si>
  <si>
    <t>Základní škola Ostrava - Petřkovice</t>
  </si>
  <si>
    <t>Základní škola a mateřská škola Ostrava-Hošťálkovice, Výhledy 210, příspěvková organizace</t>
  </si>
  <si>
    <t>Výhledy</t>
  </si>
  <si>
    <t>Základní škola a mateřská škola Ostrava-Hrabůvka, A. Kučery 20, příspěvková organizace</t>
  </si>
  <si>
    <t>Alberta Kučery</t>
  </si>
  <si>
    <t>Základní škola, Ostrava - Hrabová, Paskovská 46, příspěvková organizace</t>
  </si>
  <si>
    <t>Základní škola a mateřská škola Ostrava-Zábřeh, Kosmonautů 15, příspěvková organizace</t>
  </si>
  <si>
    <t>Základní škola generála Zdeňka Škarvady, Ostrava-Poruba, příspěvková organizace</t>
  </si>
  <si>
    <t>Základní škola, Ostrava-Poruba, Porubská 832, příspěvková organizace</t>
  </si>
  <si>
    <t>Základní škola, Ostrava-Poruba, Bulharská 1532, příspěvková organizace</t>
  </si>
  <si>
    <t>Základní škola, Ostrava-Poruba, Ukrajinská 1533, příspěvková organizace</t>
  </si>
  <si>
    <t>Základní škola Ostrava-Stará Bělá</t>
  </si>
  <si>
    <t>Junácká</t>
  </si>
  <si>
    <t>Základní škola, Ostrava-Poruba, J. Šoupala 1609, příspěvková organizace</t>
  </si>
  <si>
    <t>Jana Šoupala</t>
  </si>
  <si>
    <t>Základní škola, Ostrava-Poruba, A. Hrdličky 1638, příspěvková organizace</t>
  </si>
  <si>
    <t>Aleše Hrdličky</t>
  </si>
  <si>
    <t>Základní škola, Ostrava-Poruba, I. Sekaniny 1804, příspěvková organizace</t>
  </si>
  <si>
    <t>Ivana Sekaniny</t>
  </si>
  <si>
    <t>Základní škola a Mateřská škola Ostrava-Krásné Pole, Družební 336, příspěvková organizace</t>
  </si>
  <si>
    <t>Družební</t>
  </si>
  <si>
    <t>Základní škola a mateřská škola Polanka nad Odrou, příspěvková organizace</t>
  </si>
  <si>
    <t>Heleny Salichové</t>
  </si>
  <si>
    <t>Základní škola a mateřská škola Ostrava-Svinov, příspěvková organizace</t>
  </si>
  <si>
    <t>Bílovecká</t>
  </si>
  <si>
    <t>Waldorfská základní škola a střední škola, Ostrava-Poruba, příspěvková organizace</t>
  </si>
  <si>
    <t>Ľudovíta Štúra</t>
  </si>
  <si>
    <t>Základní škola Ostrava-Zábřeh, Jugoslávská 23, příspěvková organizace</t>
  </si>
  <si>
    <t>Základní škola, Ostrava-Poruba, J. Valčíka 4411, příspěvková organizace</t>
  </si>
  <si>
    <t>Josefa Valčíka</t>
  </si>
  <si>
    <t>Základní škola a mateřská škola, Ostrava-Zábřeh, Horymírova 100, příspěvková organizace</t>
  </si>
  <si>
    <t>Základní škola a mateřská škola Ostrava-Lhotka, příspěvková organizace</t>
  </si>
  <si>
    <t>Těsnohlídkova</t>
  </si>
  <si>
    <t>Základní škola a Mateřská škola Ostrava - Proskovice, Staroveská 62, příspěvková organizace</t>
  </si>
  <si>
    <t>Staroveská</t>
  </si>
  <si>
    <t>Základní škola Ostrava, Nádražní 117, příspěvková organizace</t>
  </si>
  <si>
    <t>Waldorfská základní škola a mateřská škola Ostrava, příspěvková organizace</t>
  </si>
  <si>
    <t>Na Mlýnici</t>
  </si>
  <si>
    <t>Základní škola a mateřská škola Ostrava-Bělský Les, B. Dvorského 1, příspěvková organizace</t>
  </si>
  <si>
    <t>Bohumíra Dvorského</t>
  </si>
  <si>
    <t>Základní škola Ostrava-Nová Bělá, Mitrovická 389, příspěvková organizace</t>
  </si>
  <si>
    <t>Mitrovická</t>
  </si>
  <si>
    <t>Základní škola Ostrava, Matiční 5, příspěvková organizace</t>
  </si>
  <si>
    <t>Matiční</t>
  </si>
  <si>
    <t>Základní škola Ostrava, Gajdošova 9, příspěvková organizace</t>
  </si>
  <si>
    <t>Základní škola a mateřská škola Ostrava-Hrabůvka, Krestova 36A, příspěvková organizace</t>
  </si>
  <si>
    <t>Krestova</t>
  </si>
  <si>
    <t>36a</t>
  </si>
  <si>
    <t>Základní škola a mateřská škola Ostrava-Zábřeh, Volgogradská 6B, příspěvková organizace</t>
  </si>
  <si>
    <t>6b</t>
  </si>
  <si>
    <t>Základní škola a mateřská škola Ostrava-Výškovice, Šeříková 33, příspěvková organizace</t>
  </si>
  <si>
    <t>Základní škola a mateřská škola Ostrava, Ostrčilova 10, příspěvková organizace</t>
  </si>
  <si>
    <t>Ostrčilova</t>
  </si>
  <si>
    <t>Základní škola Ostrava, Gebauerova 8, příspěvková organizace</t>
  </si>
  <si>
    <t>Gebauerova</t>
  </si>
  <si>
    <t>Základní škola Slezská Ostrava, Bohumínská 72, příspěvková organizace</t>
  </si>
  <si>
    <t>Bohumínská</t>
  </si>
  <si>
    <t>Základní škola Slezská Ostrava, Pěší 1, příspěvková organizace</t>
  </si>
  <si>
    <t>Pěší</t>
  </si>
  <si>
    <t>Základní škola Ostrava-Vítkovice, Šalounova 56, příspěvková organizace</t>
  </si>
  <si>
    <t>Šalounova</t>
  </si>
  <si>
    <t>Základní škola Ostrava-Hrabůvka, Provaznická 64, příspěvková organizace</t>
  </si>
  <si>
    <t>Provaznická</t>
  </si>
  <si>
    <t>Základní škola a mateřská škola, Ostrava-Hrabůvka, Mitušova 16, příspěvková organizace</t>
  </si>
  <si>
    <t>Mitušova</t>
  </si>
  <si>
    <t>Základní škola a mateřská škola MUDr. Emílie Lukášové Ostrava-Hrabůvka, Klegova 29, příspěvková organizace</t>
  </si>
  <si>
    <t>Klegova</t>
  </si>
  <si>
    <t>Základní škola a mateřská škola Ostrava-Zábřeh, Březinova 52, příspěvková organizace</t>
  </si>
  <si>
    <t>Základní škola Ostrava-Zábřeh, Chrjukinova 12, příspěvková organizace</t>
  </si>
  <si>
    <t>Chrjukinova</t>
  </si>
  <si>
    <t>Základní škola Ostrava - Výškovice, Srbská 2, příspěvková organizace</t>
  </si>
  <si>
    <t>Srbská</t>
  </si>
  <si>
    <t>Základní škola, Ostrava-Poruba, Komenského 668, příspěvková organizace</t>
  </si>
  <si>
    <t>Základní škola a mateřská škola Ostrava-Dubina, V. Košaře 6, příspěvková organizace</t>
  </si>
  <si>
    <t>Václava Košaře</t>
  </si>
  <si>
    <t>Základní škola Ostrava-Dubina, Františka Formana 45, příspěvková organizace</t>
  </si>
  <si>
    <t>Základní škola Ostrava, Gen. Píky 13A, příspěvková organizace</t>
  </si>
  <si>
    <t>Gen. Píky</t>
  </si>
  <si>
    <t>13A</t>
  </si>
  <si>
    <t>Základní škola Ostrava - Mariánské Hory, Gen. Janka 1208, příspěvková organizace</t>
  </si>
  <si>
    <t>Základní škola Slezská Ostrava, Chrustova 24, příspěvková organizace</t>
  </si>
  <si>
    <t>Chrustova</t>
  </si>
  <si>
    <t>Základní škola Ostrava-Michálkovice, U Kříže 28, příspěvková organizace</t>
  </si>
  <si>
    <t>U Kříže</t>
  </si>
  <si>
    <t>Základní škola, Ostrava-Poruba, Dětská 915, příspěvková organizace</t>
  </si>
  <si>
    <t>Základní škola Ostrava-Radvanice, Vrchlického 5, příspěvková organizace</t>
  </si>
  <si>
    <t>Olomoucký kraj</t>
  </si>
  <si>
    <t xml:space="preserve">Prostějov </t>
  </si>
  <si>
    <t>Prostějov</t>
  </si>
  <si>
    <t>Střední zdravotnická škola, Prostějov, Vápenice 3</t>
  </si>
  <si>
    <t>Vápenice</t>
  </si>
  <si>
    <t>Švehlova střední škola polytechnická Prostějov</t>
  </si>
  <si>
    <t>nám. Spojenců</t>
  </si>
  <si>
    <t>Střední škola designu a módy, Prostějov</t>
  </si>
  <si>
    <t>Cyrilometodějské gymnázium, základní škola a mateřská škola v Prostějově</t>
  </si>
  <si>
    <t>Střední odborná škola Prostějov</t>
  </si>
  <si>
    <t>nám. Edmunda Husserla</t>
  </si>
  <si>
    <t>Střední škola automobilní Prostějov, s.r.o.</t>
  </si>
  <si>
    <t>Střední škola, Základní škola a Mateřská škola Prostějov, Komenského 10</t>
  </si>
  <si>
    <t>Tetín</t>
  </si>
  <si>
    <t>Plumlov</t>
  </si>
  <si>
    <t>Střední odborná škola průmyslová a Střední odborné učiliště strojírenské, Prostějov, Lidická 4</t>
  </si>
  <si>
    <t>Němčice nad Hanou</t>
  </si>
  <si>
    <t>Reálné gymnázium a základní škola města Prostějova, Studentská ul. 2</t>
  </si>
  <si>
    <t>Pivín</t>
  </si>
  <si>
    <t>Základní škola Hrubčice, příspěvková organizace</t>
  </si>
  <si>
    <t>Hrubčice</t>
  </si>
  <si>
    <t>Základní škola Krumsín, okres Prostějov</t>
  </si>
  <si>
    <t>Krumsín</t>
  </si>
  <si>
    <t>Základní škola Pivín, okres Prostějov, příspěvková organizace</t>
  </si>
  <si>
    <t>Klenovice na Hané</t>
  </si>
  <si>
    <t>Kralice na Hané</t>
  </si>
  <si>
    <t>Základní škola a mateřská škola Vřesovice, příspěvková organizace</t>
  </si>
  <si>
    <t>Brodek u Prostějova</t>
  </si>
  <si>
    <t>Protivanov</t>
  </si>
  <si>
    <t>Základní škola a mateřská škola Myslejovice, okres Prostějov, příspěvková organizace</t>
  </si>
  <si>
    <t>Myslejovice</t>
  </si>
  <si>
    <t>Základní škola Prostějov, ul. Vl. Majakovského 1</t>
  </si>
  <si>
    <t>Základní škola a mateřská škola Mostkovice, okres Prostějov</t>
  </si>
  <si>
    <t>Mostkovice</t>
  </si>
  <si>
    <t>Základní škola Kralice na Hané, okres Prostějov, příspěvková organizace</t>
  </si>
  <si>
    <t>Základní škola a Mateřská škola Čelechovice na Hané</t>
  </si>
  <si>
    <t>Čelechovice na Hané</t>
  </si>
  <si>
    <t>Základní škola a mateřská škola Prostějov, Palackého tř. 14</t>
  </si>
  <si>
    <t>Základní škola a mateřská škola Jana Železného Prostějov</t>
  </si>
  <si>
    <t>sídl. Svobody</t>
  </si>
  <si>
    <t>Základní škola Prostějov, ul. E. Valenty 52</t>
  </si>
  <si>
    <t>Edvarda Valenty</t>
  </si>
  <si>
    <t>Základní škola Prostějov, ul. Dr. Horáka 24</t>
  </si>
  <si>
    <t>Dr. Horáka</t>
  </si>
  <si>
    <t>Základní škola a mateřská škola Prostějov, Kollárova ul. 4</t>
  </si>
  <si>
    <t>Základní škola a mateřská škola Bedihošť</t>
  </si>
  <si>
    <t>Bedihošť</t>
  </si>
  <si>
    <t>Základní škola Brodek u Prostějova, příspěvková organizace</t>
  </si>
  <si>
    <t>Císařská</t>
  </si>
  <si>
    <t>Jubilejní Masarykova základní škola a mateřská škola Drahany</t>
  </si>
  <si>
    <t>Drahany</t>
  </si>
  <si>
    <t>Základní škola Klenovice na Hané, okres Prostějov, příspěvková organizace</t>
  </si>
  <si>
    <t>Základní škola a mateřská škola Kostelec na Hané, okres Prostějov, příspěvková organizace</t>
  </si>
  <si>
    <t>Kostelec na Hané</t>
  </si>
  <si>
    <t>Základní škola Němčice nad Hanou, příspěvková organizace</t>
  </si>
  <si>
    <t>Základní škola a Mateřská škola Olšany u Prostějova</t>
  </si>
  <si>
    <t>Olšany u Prostějova</t>
  </si>
  <si>
    <t>Základní škola nadporučíka letectva Josefa Františka a Mateřská škola Otaslavice</t>
  </si>
  <si>
    <t>Otaslavice</t>
  </si>
  <si>
    <t>Základní škola Plumlov, okres Prostějov, příspěvková organizace</t>
  </si>
  <si>
    <t>Rudé armády</t>
  </si>
  <si>
    <t>Základní škola Protivanov, příspěvková organizace</t>
  </si>
  <si>
    <t>Základní škola a mateřská škola Ptení</t>
  </si>
  <si>
    <t>Ptení</t>
  </si>
  <si>
    <t>Základní škola a Mateřská škola Určice, příspěvková organizace</t>
  </si>
  <si>
    <t>Určice</t>
  </si>
  <si>
    <t>Základní škola Zdeny Kaprálové a Mateřská škola Vrbátky, příspěvková organizace</t>
  </si>
  <si>
    <t>Vrbátky</t>
  </si>
  <si>
    <t>Základní škola a mateřská škola Prostějov, Melantrichova ul. 60</t>
  </si>
  <si>
    <t>Melantrichova</t>
  </si>
  <si>
    <t>Masarykova základní škola a mateřská škola Nezamyslice</t>
  </si>
  <si>
    <t>Nezamyslice</t>
  </si>
  <si>
    <t>Základní škola a Mateřská škola Smržice, příspěvková organizace</t>
  </si>
  <si>
    <t>Smržice</t>
  </si>
  <si>
    <t>Základní škola a Mateřská škola Přemyslovice, příspěvková organizace</t>
  </si>
  <si>
    <t>Přemyslovice</t>
  </si>
  <si>
    <t>Základní škola a mateřská škola Tištín, okres Prostějov, příspěvková organizace</t>
  </si>
  <si>
    <t>Tištín</t>
  </si>
  <si>
    <t>Konice</t>
  </si>
  <si>
    <t>Základní škola a gymnázium města Konice, příspěvková organizace</t>
  </si>
  <si>
    <t>Základní škola a mateřská škola Hvozd, příspěvková organizace</t>
  </si>
  <si>
    <t>Hvozd</t>
  </si>
  <si>
    <t>Základní škola a Mateřská škola Bohuslavice, okres Prostějov, příspěvková organizace</t>
  </si>
  <si>
    <t>Základní škola a mateřská škola T. G. Masaryka Brodek u Konice, příspěvková organizace</t>
  </si>
  <si>
    <t>Brodek u Konice</t>
  </si>
  <si>
    <t>Masarykova jubilejní základní škola a Mateřská škola Horní Štěpánov, okres Prostějov, příspěvková organizace</t>
  </si>
  <si>
    <t>Horní Štěpánov</t>
  </si>
  <si>
    <t xml:space="preserve">Přerov </t>
  </si>
  <si>
    <t>Střední lesnická škola, Hranice, Jurikova 588</t>
  </si>
  <si>
    <t>Jurikova</t>
  </si>
  <si>
    <t>Střední odborná škola Hranice, školská právnická osoba</t>
  </si>
  <si>
    <t>Struhlovsko</t>
  </si>
  <si>
    <t>Lipník nad Bečvou</t>
  </si>
  <si>
    <t>Komenského sady</t>
  </si>
  <si>
    <t>Střední škola, Základní škola a Mateřská škola Lipník nad Bečvou, Osecká 301</t>
  </si>
  <si>
    <t>Osecká</t>
  </si>
  <si>
    <t>Střední škola elektrotechnická, Lipník nad Bečvou, Tyršova 781</t>
  </si>
  <si>
    <t>Přerov</t>
  </si>
  <si>
    <t>Obchodní akademie a Jazyková škola s právem státní jazykové zkoušky, Přerov, Bartošova 24</t>
  </si>
  <si>
    <t>Bartošova</t>
  </si>
  <si>
    <t>Gymnázium Jana Blahoslava a Střední pedagogická škola, Přerov, Denisova 3</t>
  </si>
  <si>
    <t>Denisova</t>
  </si>
  <si>
    <t>Střední škola řezbářská, Tovačov, Nádražní 146</t>
  </si>
  <si>
    <t>Tovačov</t>
  </si>
  <si>
    <t>Gymnázium, Kojetín, Svatopluka Čecha 683</t>
  </si>
  <si>
    <t>Svatopluka Čecha</t>
  </si>
  <si>
    <t>Kojetín</t>
  </si>
  <si>
    <t>Střední škola, Základní škola a Mateřská škola Přerov, Malá Dlážka 4</t>
  </si>
  <si>
    <t>Malá Dlážka</t>
  </si>
  <si>
    <t>Střední škola gastronomie a služeb, Přerov, Šířava 7</t>
  </si>
  <si>
    <t>Šířava</t>
  </si>
  <si>
    <t>Základní škola a Mateřská škola Kokory</t>
  </si>
  <si>
    <t>Kokory</t>
  </si>
  <si>
    <t>Základní škola Přerov, Svisle 13</t>
  </si>
  <si>
    <t>Svisle</t>
  </si>
  <si>
    <t>Bochoř</t>
  </si>
  <si>
    <t>Základní škola Přerov, Trávník 27</t>
  </si>
  <si>
    <t>Trávník</t>
  </si>
  <si>
    <t>Základní škola Přerov, Za mlýnem 1</t>
  </si>
  <si>
    <t>Za Mlýnem</t>
  </si>
  <si>
    <t>U Tenisu</t>
  </si>
  <si>
    <t>Želatovice</t>
  </si>
  <si>
    <t>Dřevohostice</t>
  </si>
  <si>
    <t>Brodek u Přerova</t>
  </si>
  <si>
    <t>Základní škola Přerov, Velká Dlážka 5</t>
  </si>
  <si>
    <t>Velká Dlážka</t>
  </si>
  <si>
    <t>Základní škola Přerov, U tenisu 4</t>
  </si>
  <si>
    <t>Základní škola a Mateřská škola Tovačov</t>
  </si>
  <si>
    <t>Podvalí</t>
  </si>
  <si>
    <t>Základní škola a Mateřská škola Troubky</t>
  </si>
  <si>
    <t>Dědina</t>
  </si>
  <si>
    <t>Troubky</t>
  </si>
  <si>
    <t>Základní škola Želatovice, okres Přerov, příspěvková organizace</t>
  </si>
  <si>
    <t>Základní škola a mateřská škola Stará Ves, okres Přerov, příspěvková organizace</t>
  </si>
  <si>
    <t>Základní škola a Mateřská škola Lazníky, okres Přerov, příspěvková organizace</t>
  </si>
  <si>
    <t>Lazníky</t>
  </si>
  <si>
    <t>Základní škola a Mateřská škola Prosenice, příspěvková organizace</t>
  </si>
  <si>
    <t>Prosenice</t>
  </si>
  <si>
    <t>Základní škola a Slaměníkova mateřská škola Radslavice, příspěvková organizace</t>
  </si>
  <si>
    <t>Základní škola J. A. Komenského a Mateřská škola, Přerov - Předmostí, Hranická 14</t>
  </si>
  <si>
    <t>Hranická</t>
  </si>
  <si>
    <t>Základní škola Přerov, Želatovská 8</t>
  </si>
  <si>
    <t>Želatovská</t>
  </si>
  <si>
    <t>Základní škola a Mateřská škola Horní Moštěnice, příspěvková organizace</t>
  </si>
  <si>
    <t>Pod vinohrady</t>
  </si>
  <si>
    <t>Horní Moštěnice</t>
  </si>
  <si>
    <t>Základní škola Brodek u Přerova, okres Přerov</t>
  </si>
  <si>
    <t>Majetínská</t>
  </si>
  <si>
    <t>Základní škola a Mateřská škola Beňov, okres Přerov, příspěvková organizace</t>
  </si>
  <si>
    <t>Beňov</t>
  </si>
  <si>
    <t>Základní škola Dřevohostice, okres Přerov, příspěvková organizace</t>
  </si>
  <si>
    <t>Základní škola Kojetín, Svatopluka Čecha 586, okres Přerov</t>
  </si>
  <si>
    <t>Základní škola Přerov, Boženy Němcové 16</t>
  </si>
  <si>
    <t>Základní škola a mateřská škola Polkovice, příspěvková organizace</t>
  </si>
  <si>
    <t>Polkovice</t>
  </si>
  <si>
    <t>Základní škola Kojetín, náměstí Míru 83, okres Přerov</t>
  </si>
  <si>
    <t>Základní škola a mateřská škola Domaželice, okres Přerov, příspěvková organizace</t>
  </si>
  <si>
    <t>Domaželice</t>
  </si>
  <si>
    <t>Základní škola a Mateřská škola Vlkoš, příspěvková organizace</t>
  </si>
  <si>
    <t>Základní škola a mateřská škola Lobodice, příspěvková organizace</t>
  </si>
  <si>
    <t>Lobodice</t>
  </si>
  <si>
    <t>Základní škola a Mateřská škola Měrovice nad Hanou, příspěvková organizace</t>
  </si>
  <si>
    <t>Měrovice nad Hanou</t>
  </si>
  <si>
    <t>Základní škola a Mateřská škola Křenovice, okres Přerov, příspěvková organizace</t>
  </si>
  <si>
    <t>Základní škola a mateřská škola, Pavlovice u Přerova, okres Přerov, příspěvková organizace</t>
  </si>
  <si>
    <t>Pavlovice u Přerova</t>
  </si>
  <si>
    <t>Základní škola a mateřská škola Rokytnice, okres Přerov, příspěvková organizace</t>
  </si>
  <si>
    <t>Rokytnice</t>
  </si>
  <si>
    <t>Hustopeče nad Bečvou</t>
  </si>
  <si>
    <t>Základní škola a mateřská škola Hranice, Šromotovo, příspěvková organizace</t>
  </si>
  <si>
    <t>Šromotovo náměstí</t>
  </si>
  <si>
    <t>Základní škola a mateřská škola Hranice, Struhlovsko, příspěvková organizace</t>
  </si>
  <si>
    <t>Základní škola a Mateřská škola Potštát, okres Přerov</t>
  </si>
  <si>
    <t>Potštát</t>
  </si>
  <si>
    <t>Základní škola Hranice, Tř. 1. máje, příspěvková organizace</t>
  </si>
  <si>
    <t>Tř. 1. máje</t>
  </si>
  <si>
    <t>Základní škola Hustopeče nad Bečvou, okres Přerov</t>
  </si>
  <si>
    <t>Základní škola a mateřská škola Skalička, okres Přerov, příspěvková organizace</t>
  </si>
  <si>
    <t>Skalička</t>
  </si>
  <si>
    <t>Základní škola a mateřská škola Všechovice, příspěvková organizace</t>
  </si>
  <si>
    <t>Všechovice</t>
  </si>
  <si>
    <t>Základní škola a Mateřská škola Partutovice, okres Přerov, příspěvková organizace</t>
  </si>
  <si>
    <t>Partutovice</t>
  </si>
  <si>
    <t>Základní škola a mateřská škola Ústí, okres Přerov, příspěvková organizace</t>
  </si>
  <si>
    <t>Ústí</t>
  </si>
  <si>
    <t>Základní škola a mateřská škola Střítež nad Ludinou, příspěvková organizace</t>
  </si>
  <si>
    <t>Střítež nad Ludinou</t>
  </si>
  <si>
    <t>Základní škola a Mateřská škola Bělotín, příspěvková organizace</t>
  </si>
  <si>
    <t>Bělotín</t>
  </si>
  <si>
    <t>Základní škola a mateřská škola Jezernice, okres Přerov, příspěvková organizace</t>
  </si>
  <si>
    <t>Jezernice</t>
  </si>
  <si>
    <t>Základní škola a Mateřská škola Soběchleby, příspěvková organizace</t>
  </si>
  <si>
    <t>Soběchleby</t>
  </si>
  <si>
    <t>Základní škola Dolní Újezd a Mateřská škola Staměřice, příspěvková organizace</t>
  </si>
  <si>
    <t>Dolní Újezd</t>
  </si>
  <si>
    <t>Základní škola a Mateřská škola Osek nad Bečvou, okres Přerov</t>
  </si>
  <si>
    <t>Osek nad Bečvou</t>
  </si>
  <si>
    <t>Základní škola a mateřská škola Lipník nad Bečvou, ulice Hranická 511, příspěvková organizace</t>
  </si>
  <si>
    <t>Základní škola Lipník nad Bečvou, ulice Osecká 315, okres Přerov, příspěvková organizace</t>
  </si>
  <si>
    <t>Základní škola a Mateřská škola Týn nad Bečvou, okres Přerov, příspěvková organizace</t>
  </si>
  <si>
    <t>Náves B. Smetany</t>
  </si>
  <si>
    <t>Týn nad Bečvou</t>
  </si>
  <si>
    <t>Základní škola a mateřská škola Loučka, příspěvková organizace</t>
  </si>
  <si>
    <t>Dr. Ed. Beneše</t>
  </si>
  <si>
    <t>Třebízského</t>
  </si>
  <si>
    <t>Lány</t>
  </si>
  <si>
    <t>Slavíkova</t>
  </si>
  <si>
    <t>60076089</t>
  </si>
  <si>
    <t>60076135</t>
  </si>
  <si>
    <t>00666122</t>
  </si>
  <si>
    <t>00582158</t>
  </si>
  <si>
    <t>60075970</t>
  </si>
  <si>
    <t>60646764</t>
  </si>
  <si>
    <t>00513156</t>
  </si>
  <si>
    <t>00510874</t>
  </si>
  <si>
    <t>00582336</t>
  </si>
  <si>
    <t>75050111</t>
  </si>
  <si>
    <t>28068769</t>
  </si>
  <si>
    <t>28086830</t>
  </si>
  <si>
    <t>28133447</t>
  </si>
  <si>
    <t>03276759</t>
  </si>
  <si>
    <t>03742725</t>
  </si>
  <si>
    <t>22612220</t>
  </si>
  <si>
    <t>08393800</t>
  </si>
  <si>
    <t>60076062</t>
  </si>
  <si>
    <t>00073130</t>
  </si>
  <si>
    <t>00581551</t>
  </si>
  <si>
    <t>00581585</t>
  </si>
  <si>
    <t>00581623</t>
  </si>
  <si>
    <t>62537831</t>
  </si>
  <si>
    <t>70877661</t>
  </si>
  <si>
    <t>70877645</t>
  </si>
  <si>
    <t>62537521</t>
  </si>
  <si>
    <t>62537547</t>
  </si>
  <si>
    <t>00581542</t>
  </si>
  <si>
    <t>00581577</t>
  </si>
  <si>
    <t>00581631</t>
  </si>
  <si>
    <t>00666131</t>
  </si>
  <si>
    <t>60077093</t>
  </si>
  <si>
    <t>60077417</t>
  </si>
  <si>
    <t>62537873</t>
  </si>
  <si>
    <t>62537784</t>
  </si>
  <si>
    <t>62537661</t>
  </si>
  <si>
    <t>75000466</t>
  </si>
  <si>
    <t>75001144</t>
  </si>
  <si>
    <t>75000849</t>
  </si>
  <si>
    <t>75000199</t>
  </si>
  <si>
    <t>75000547</t>
  </si>
  <si>
    <t>75000211</t>
  </si>
  <si>
    <t>75000709</t>
  </si>
  <si>
    <t>70988471</t>
  </si>
  <si>
    <t>75000661</t>
  </si>
  <si>
    <t>75000202</t>
  </si>
  <si>
    <t>75000024</t>
  </si>
  <si>
    <t>70986177</t>
  </si>
  <si>
    <t>75000369</t>
  </si>
  <si>
    <t>70991189</t>
  </si>
  <si>
    <t>71002553</t>
  </si>
  <si>
    <t>04677773</t>
  </si>
  <si>
    <t>04677722</t>
  </si>
  <si>
    <t>07309309</t>
  </si>
  <si>
    <t>62537342</t>
  </si>
  <si>
    <t>00581658</t>
  </si>
  <si>
    <t>70986223</t>
  </si>
  <si>
    <t>75000776</t>
  </si>
  <si>
    <t>75001357</t>
  </si>
  <si>
    <t>70983232</t>
  </si>
  <si>
    <t>72033215</t>
  </si>
  <si>
    <t>60076909</t>
  </si>
  <si>
    <t>60077034</t>
  </si>
  <si>
    <t>75001365</t>
  </si>
  <si>
    <t>75000385</t>
  </si>
  <si>
    <t>75000458</t>
  </si>
  <si>
    <t>60096136</t>
  </si>
  <si>
    <t>00072818</t>
  </si>
  <si>
    <t>00477419</t>
  </si>
  <si>
    <t>70993378</t>
  </si>
  <si>
    <t>47258721</t>
  </si>
  <si>
    <t>70932158</t>
  </si>
  <si>
    <t>00583391</t>
  </si>
  <si>
    <t>60098741</t>
  </si>
  <si>
    <t>68543972</t>
  </si>
  <si>
    <t>70932174</t>
  </si>
  <si>
    <t>47258365</t>
  </si>
  <si>
    <t>70989095</t>
  </si>
  <si>
    <t>75004577</t>
  </si>
  <si>
    <t>71004041</t>
  </si>
  <si>
    <t>68544120</t>
  </si>
  <si>
    <t>00583383</t>
  </si>
  <si>
    <t>70873682</t>
  </si>
  <si>
    <t>47259132</t>
  </si>
  <si>
    <t>47259477</t>
  </si>
  <si>
    <t>00583367</t>
  </si>
  <si>
    <t>70979537</t>
  </si>
  <si>
    <t>71003541</t>
  </si>
  <si>
    <t>70990182</t>
  </si>
  <si>
    <t>47917865</t>
  </si>
  <si>
    <t>07488866</t>
  </si>
  <si>
    <t>70842663</t>
  </si>
  <si>
    <t>00380407</t>
  </si>
  <si>
    <t>00053198</t>
  </si>
  <si>
    <t>49459881</t>
  </si>
  <si>
    <t>08839026</t>
  </si>
  <si>
    <t>03798798</t>
  </si>
  <si>
    <t>00055468</t>
  </si>
  <si>
    <t>49458787</t>
  </si>
  <si>
    <t>70880859</t>
  </si>
  <si>
    <t>70852022</t>
  </si>
  <si>
    <t>70918767</t>
  </si>
  <si>
    <t>65265530</t>
  </si>
  <si>
    <t>75023628</t>
  </si>
  <si>
    <t>75003805</t>
  </si>
  <si>
    <t>49458795</t>
  </si>
  <si>
    <t>70919453</t>
  </si>
  <si>
    <t>49459619</t>
  </si>
  <si>
    <t>70999503</t>
  </si>
  <si>
    <t>75002981</t>
  </si>
  <si>
    <t>49457888</t>
  </si>
  <si>
    <t>70875481</t>
  </si>
  <si>
    <t>75003759</t>
  </si>
  <si>
    <t>75023211</t>
  </si>
  <si>
    <t>75021871</t>
  </si>
  <si>
    <t>70988285</t>
  </si>
  <si>
    <t>70982970</t>
  </si>
  <si>
    <t>49963520</t>
  </si>
  <si>
    <t>65268687</t>
  </si>
  <si>
    <t>70499969</t>
  </si>
  <si>
    <t>68729928</t>
  </si>
  <si>
    <t>70877076</t>
  </si>
  <si>
    <t>49461311</t>
  </si>
  <si>
    <t>70994099</t>
  </si>
  <si>
    <t>70981892</t>
  </si>
  <si>
    <t>70990891</t>
  </si>
  <si>
    <t>71005587</t>
  </si>
  <si>
    <t>70979049</t>
  </si>
  <si>
    <t>70876843</t>
  </si>
  <si>
    <t>49461541</t>
  </si>
  <si>
    <t>71007628</t>
  </si>
  <si>
    <t>75020858</t>
  </si>
  <si>
    <t>71011528</t>
  </si>
  <si>
    <t>75023920</t>
  </si>
  <si>
    <t>70990794</t>
  </si>
  <si>
    <t>70998825</t>
  </si>
  <si>
    <t>75024241</t>
  </si>
  <si>
    <t>70997152</t>
  </si>
  <si>
    <t>75024284</t>
  </si>
  <si>
    <t>75022621</t>
  </si>
  <si>
    <t>70299641</t>
  </si>
  <si>
    <t>75023016</t>
  </si>
  <si>
    <t>71001581</t>
  </si>
  <si>
    <t>75023181</t>
  </si>
  <si>
    <t>71010980</t>
  </si>
  <si>
    <t>49458884</t>
  </si>
  <si>
    <t>71001689</t>
  </si>
  <si>
    <t>71001883</t>
  </si>
  <si>
    <t>75023326</t>
  </si>
  <si>
    <t>49458876</t>
  </si>
  <si>
    <t>49458949</t>
  </si>
  <si>
    <t>49459724</t>
  </si>
  <si>
    <t>70499977</t>
  </si>
  <si>
    <t>49459767</t>
  </si>
  <si>
    <t>70873232</t>
  </si>
  <si>
    <t>71008322</t>
  </si>
  <si>
    <t>71000453</t>
  </si>
  <si>
    <t>49459473</t>
  </si>
  <si>
    <t>70875472</t>
  </si>
  <si>
    <t>62072692</t>
  </si>
  <si>
    <t>62072951</t>
  </si>
  <si>
    <t>49459708</t>
  </si>
  <si>
    <t>70283940</t>
  </si>
  <si>
    <t>71003380</t>
  </si>
  <si>
    <t>70996512</t>
  </si>
  <si>
    <t>70991219</t>
  </si>
  <si>
    <t>75003082</t>
  </si>
  <si>
    <t>70942528</t>
  </si>
  <si>
    <t>70877165</t>
  </si>
  <si>
    <t>43380107</t>
  </si>
  <si>
    <t>75021544</t>
  </si>
  <si>
    <t>75022508</t>
  </si>
  <si>
    <t>70940584</t>
  </si>
  <si>
    <t>75022630</t>
  </si>
  <si>
    <t>70983585</t>
  </si>
  <si>
    <t>75001527</t>
  </si>
  <si>
    <t>71003177</t>
  </si>
  <si>
    <t>71004033</t>
  </si>
  <si>
    <t>49459759</t>
  </si>
  <si>
    <t>75024063</t>
  </si>
  <si>
    <t>65264843</t>
  </si>
  <si>
    <t>75023245</t>
  </si>
  <si>
    <t>70997012</t>
  </si>
  <si>
    <t>71000135</t>
  </si>
  <si>
    <t>71010009</t>
  </si>
  <si>
    <t>71005251</t>
  </si>
  <si>
    <t>71001514</t>
  </si>
  <si>
    <t>71162488</t>
  </si>
  <si>
    <t>66932581</t>
  </si>
  <si>
    <t>62331639</t>
  </si>
  <si>
    <t>60337320</t>
  </si>
  <si>
    <t>00577235</t>
  </si>
  <si>
    <t>62331558</t>
  </si>
  <si>
    <t>13644289</t>
  </si>
  <si>
    <t>62331574</t>
  </si>
  <si>
    <t>68321261</t>
  </si>
  <si>
    <t>25831101</t>
  </si>
  <si>
    <t>00844985</t>
  </si>
  <si>
    <t>25353446</t>
  </si>
  <si>
    <t>62331515</t>
  </si>
  <si>
    <t>63024616</t>
  </si>
  <si>
    <t>13644254</t>
  </si>
  <si>
    <t>62331540</t>
  </si>
  <si>
    <t>60775645</t>
  </si>
  <si>
    <t>29445191</t>
  </si>
  <si>
    <t>70989800</t>
  </si>
  <si>
    <t>48004286</t>
  </si>
  <si>
    <t>48805271</t>
  </si>
  <si>
    <t>48805289</t>
  </si>
  <si>
    <t>48805424</t>
  </si>
  <si>
    <t>48805475</t>
  </si>
  <si>
    <t>48805513</t>
  </si>
  <si>
    <t>75027569</t>
  </si>
  <si>
    <t>75027577</t>
  </si>
  <si>
    <t>62331221</t>
  </si>
  <si>
    <t>62331248</t>
  </si>
  <si>
    <t>62331230</t>
  </si>
  <si>
    <t>70958122</t>
  </si>
  <si>
    <t>70958165</t>
  </si>
  <si>
    <t>70958149</t>
  </si>
  <si>
    <t>61988600</t>
  </si>
  <si>
    <t>75029324</t>
  </si>
  <si>
    <t>61988723</t>
  </si>
  <si>
    <t>70958114</t>
  </si>
  <si>
    <t>75029332</t>
  </si>
  <si>
    <t>70646066</t>
  </si>
  <si>
    <t>70958131</t>
  </si>
  <si>
    <t>72545461</t>
  </si>
  <si>
    <t>64628531</t>
  </si>
  <si>
    <t>48004472</t>
  </si>
  <si>
    <t>48004511</t>
  </si>
  <si>
    <t>48004529</t>
  </si>
  <si>
    <t>48004537</t>
  </si>
  <si>
    <t>48004545</t>
  </si>
  <si>
    <t>48004561</t>
  </si>
  <si>
    <t>73184501</t>
  </si>
  <si>
    <t>62331418</t>
  </si>
  <si>
    <t>62331388</t>
  </si>
  <si>
    <t>64628680</t>
  </si>
  <si>
    <t>62331353</t>
  </si>
  <si>
    <t>75028913</t>
  </si>
  <si>
    <t>72035480</t>
  </si>
  <si>
    <t>47655607</t>
  </si>
  <si>
    <t>75029154</t>
  </si>
  <si>
    <t>61988731</t>
  </si>
  <si>
    <t>75029120</t>
  </si>
  <si>
    <t>61988677</t>
  </si>
  <si>
    <t>75029138</t>
  </si>
  <si>
    <t>75029146</t>
  </si>
  <si>
    <t>75029111</t>
  </si>
  <si>
    <t>70998434</t>
  </si>
  <si>
    <t>48004693</t>
  </si>
  <si>
    <t>48805491</t>
  </si>
  <si>
    <t>71000984</t>
  </si>
  <si>
    <t>60784512</t>
  </si>
  <si>
    <t>72545917</t>
  </si>
  <si>
    <t>72545933</t>
  </si>
  <si>
    <t>75026694</t>
  </si>
  <si>
    <t>48004201</t>
  </si>
  <si>
    <t>48004219</t>
  </si>
  <si>
    <t>75026350</t>
  </si>
  <si>
    <t>75026643</t>
  </si>
  <si>
    <t>62331426</t>
  </si>
  <si>
    <t>75026635</t>
  </si>
  <si>
    <t>73184985</t>
  </si>
  <si>
    <t>48396214</t>
  </si>
  <si>
    <t>47813130</t>
  </si>
  <si>
    <t>47813121</t>
  </si>
  <si>
    <t>47813148</t>
  </si>
  <si>
    <t>18054455</t>
  </si>
  <si>
    <t>00601152</t>
  </si>
  <si>
    <t>00849821</t>
  </si>
  <si>
    <t>47813571</t>
  </si>
  <si>
    <t>00845299</t>
  </si>
  <si>
    <t>47813482</t>
  </si>
  <si>
    <t>05024706</t>
  </si>
  <si>
    <t>47813016</t>
  </si>
  <si>
    <t>00849642</t>
  </si>
  <si>
    <t>75027054</t>
  </si>
  <si>
    <t>70984549</t>
  </si>
  <si>
    <t>47813164</t>
  </si>
  <si>
    <t>70999350</t>
  </si>
  <si>
    <t>70999341</t>
  </si>
  <si>
    <t>75028841</t>
  </si>
  <si>
    <t>75027453</t>
  </si>
  <si>
    <t>75026805</t>
  </si>
  <si>
    <t>70999163</t>
  </si>
  <si>
    <t>71002006</t>
  </si>
  <si>
    <t>75029804</t>
  </si>
  <si>
    <t>47813032</t>
  </si>
  <si>
    <t>70999279</t>
  </si>
  <si>
    <t>70999244</t>
  </si>
  <si>
    <t>70999325</t>
  </si>
  <si>
    <t>70999171</t>
  </si>
  <si>
    <t>70999180</t>
  </si>
  <si>
    <t>70999252</t>
  </si>
  <si>
    <t>47813300</t>
  </si>
  <si>
    <t>75029375</t>
  </si>
  <si>
    <t>75028981</t>
  </si>
  <si>
    <t>70987530</t>
  </si>
  <si>
    <t>70985618</t>
  </si>
  <si>
    <t>70959528</t>
  </si>
  <si>
    <t>70999368</t>
  </si>
  <si>
    <t>70994463</t>
  </si>
  <si>
    <t>75028972</t>
  </si>
  <si>
    <t>75026821</t>
  </si>
  <si>
    <t>75027259</t>
  </si>
  <si>
    <t>70986487</t>
  </si>
  <si>
    <t>75027186</t>
  </si>
  <si>
    <t>70640131</t>
  </si>
  <si>
    <t>70985430</t>
  </si>
  <si>
    <t>70984344</t>
  </si>
  <si>
    <t>70999651</t>
  </si>
  <si>
    <t>75028964</t>
  </si>
  <si>
    <t>70999236</t>
  </si>
  <si>
    <t>75027143</t>
  </si>
  <si>
    <t>75027135</t>
  </si>
  <si>
    <t>75027437</t>
  </si>
  <si>
    <t>73184918</t>
  </si>
  <si>
    <t>75029006</t>
  </si>
  <si>
    <t>70989273</t>
  </si>
  <si>
    <t>00849898</t>
  </si>
  <si>
    <t>70945951</t>
  </si>
  <si>
    <t>75027127</t>
  </si>
  <si>
    <t>75029022</t>
  </si>
  <si>
    <t>70987122</t>
  </si>
  <si>
    <t>75027119</t>
  </si>
  <si>
    <t>71000011</t>
  </si>
  <si>
    <t>71003975</t>
  </si>
  <si>
    <t>47813041</t>
  </si>
  <si>
    <t>75008297</t>
  </si>
  <si>
    <t>70984565</t>
  </si>
  <si>
    <t>47813008</t>
  </si>
  <si>
    <t>70940088</t>
  </si>
  <si>
    <t>75026562</t>
  </si>
  <si>
    <t>70975507</t>
  </si>
  <si>
    <t>70985952</t>
  </si>
  <si>
    <t>75027399</t>
  </si>
  <si>
    <t>70940070</t>
  </si>
  <si>
    <t>69987181</t>
  </si>
  <si>
    <t>70984557</t>
  </si>
  <si>
    <t>71002529</t>
  </si>
  <si>
    <t>70982741</t>
  </si>
  <si>
    <t>25378660</t>
  </si>
  <si>
    <t>00842737</t>
  </si>
  <si>
    <t>00842761</t>
  </si>
  <si>
    <t>00602060</t>
  </si>
  <si>
    <t>00602132</t>
  </si>
  <si>
    <t>00602051</t>
  </si>
  <si>
    <t>00845329</t>
  </si>
  <si>
    <t>25379569</t>
  </si>
  <si>
    <t>00602086</t>
  </si>
  <si>
    <t>00602116</t>
  </si>
  <si>
    <t>00845213</t>
  </si>
  <si>
    <t>25370294</t>
  </si>
  <si>
    <t>00602124</t>
  </si>
  <si>
    <t>25368702</t>
  </si>
  <si>
    <t>00850381</t>
  </si>
  <si>
    <t>00601985</t>
  </si>
  <si>
    <t>71197575</t>
  </si>
  <si>
    <t>25376420</t>
  </si>
  <si>
    <t>13644319</t>
  </si>
  <si>
    <t>00577260</t>
  </si>
  <si>
    <t>13644327</t>
  </si>
  <si>
    <t>25369474</t>
  </si>
  <si>
    <t>61989266</t>
  </si>
  <si>
    <t>26836025</t>
  </si>
  <si>
    <t>26829690</t>
  </si>
  <si>
    <t>01820494</t>
  </si>
  <si>
    <t>01721836</t>
  </si>
  <si>
    <t>08350515</t>
  </si>
  <si>
    <t>02560739</t>
  </si>
  <si>
    <t>47861665</t>
  </si>
  <si>
    <t>70942633</t>
  </si>
  <si>
    <t>61955647</t>
  </si>
  <si>
    <t>70973911</t>
  </si>
  <si>
    <t>61963691</t>
  </si>
  <si>
    <t>75026783</t>
  </si>
  <si>
    <t>75027666</t>
  </si>
  <si>
    <t>60609397</t>
  </si>
  <si>
    <t>75027551</t>
  </si>
  <si>
    <t>75026970</t>
  </si>
  <si>
    <t>61989142</t>
  </si>
  <si>
    <t>70641862</t>
  </si>
  <si>
    <t>70999422</t>
  </si>
  <si>
    <t>70944652</t>
  </si>
  <si>
    <t>70989061</t>
  </si>
  <si>
    <t>70944687</t>
  </si>
  <si>
    <t>62348299</t>
  </si>
  <si>
    <t>70984743</t>
  </si>
  <si>
    <t>62348337</t>
  </si>
  <si>
    <t>64627896</t>
  </si>
  <si>
    <t>61989169</t>
  </si>
  <si>
    <t>70984751</t>
  </si>
  <si>
    <t>70984794</t>
  </si>
  <si>
    <t>70984786</t>
  </si>
  <si>
    <t>71005081</t>
  </si>
  <si>
    <t>75029162</t>
  </si>
  <si>
    <t>70641871</t>
  </si>
  <si>
    <t>62348264</t>
  </si>
  <si>
    <t>70978344</t>
  </si>
  <si>
    <t>64627918</t>
  </si>
  <si>
    <t>70944628</t>
  </si>
  <si>
    <t>70989460</t>
  </si>
  <si>
    <t>71000127</t>
  </si>
  <si>
    <t>70933979</t>
  </si>
  <si>
    <t>70933944</t>
  </si>
  <si>
    <t>70978352</t>
  </si>
  <si>
    <t>70999465</t>
  </si>
  <si>
    <t>61989061</t>
  </si>
  <si>
    <t>61989088</t>
  </si>
  <si>
    <t>70631743</t>
  </si>
  <si>
    <t>70978328</t>
  </si>
  <si>
    <t>70631786</t>
  </si>
  <si>
    <t>61989037</t>
  </si>
  <si>
    <t>70933901</t>
  </si>
  <si>
    <t>70995362</t>
  </si>
  <si>
    <t>70995371</t>
  </si>
  <si>
    <t>75027411</t>
  </si>
  <si>
    <t>70978310</t>
  </si>
  <si>
    <t>70631735</t>
  </si>
  <si>
    <t>70978361</t>
  </si>
  <si>
    <t>70978336</t>
  </si>
  <si>
    <t>70978387</t>
  </si>
  <si>
    <t>70631778</t>
  </si>
  <si>
    <t>70984727</t>
  </si>
  <si>
    <t>70631751</t>
  </si>
  <si>
    <t>70944661</t>
  </si>
  <si>
    <t>70933928</t>
  </si>
  <si>
    <t>70984158</t>
  </si>
  <si>
    <t>70995427</t>
  </si>
  <si>
    <t>64626679</t>
  </si>
  <si>
    <t>64628329</t>
  </si>
  <si>
    <t>70987700</t>
  </si>
  <si>
    <t>00599212</t>
  </si>
  <si>
    <t>00566896</t>
  </si>
  <si>
    <t>47922061</t>
  </si>
  <si>
    <t>44053916</t>
  </si>
  <si>
    <t>00544612</t>
  </si>
  <si>
    <t>63482746</t>
  </si>
  <si>
    <t>47921374</t>
  </si>
  <si>
    <t>69650721</t>
  </si>
  <si>
    <t>44159960</t>
  </si>
  <si>
    <t>75021498</t>
  </si>
  <si>
    <t>47922338</t>
  </si>
  <si>
    <t>75022761</t>
  </si>
  <si>
    <t>75021111</t>
  </si>
  <si>
    <t>70993386</t>
  </si>
  <si>
    <t>62859056</t>
  </si>
  <si>
    <t>70880883</t>
  </si>
  <si>
    <t>70981256</t>
  </si>
  <si>
    <t>70941611</t>
  </si>
  <si>
    <t>47922486</t>
  </si>
  <si>
    <t>47922770</t>
  </si>
  <si>
    <t>47922303</t>
  </si>
  <si>
    <t>47922516</t>
  </si>
  <si>
    <t>47922494</t>
  </si>
  <si>
    <t>62860666</t>
  </si>
  <si>
    <t>47921242</t>
  </si>
  <si>
    <t>62859005</t>
  </si>
  <si>
    <t>75020378</t>
  </si>
  <si>
    <t>62858939</t>
  </si>
  <si>
    <t>47922346</t>
  </si>
  <si>
    <t>70881707</t>
  </si>
  <si>
    <t>00380601</t>
  </si>
  <si>
    <t>65765478</t>
  </si>
  <si>
    <t>47922354</t>
  </si>
  <si>
    <t>47922583</t>
  </si>
  <si>
    <t>62859129</t>
  </si>
  <si>
    <t>47922290</t>
  </si>
  <si>
    <t>62860500</t>
  </si>
  <si>
    <t>47922214</t>
  </si>
  <si>
    <t>75001624</t>
  </si>
  <si>
    <t>70989851</t>
  </si>
  <si>
    <t>70992843</t>
  </si>
  <si>
    <t>47918594</t>
  </si>
  <si>
    <t>75022010</t>
  </si>
  <si>
    <t>75021226</t>
  </si>
  <si>
    <t>70872279</t>
  </si>
  <si>
    <t>75021595</t>
  </si>
  <si>
    <t>61986038</t>
  </si>
  <si>
    <t>25375300</t>
  </si>
  <si>
    <t>61985953</t>
  </si>
  <si>
    <t>00845370</t>
  </si>
  <si>
    <t>61985996</t>
  </si>
  <si>
    <t>61985759</t>
  </si>
  <si>
    <t>14616831</t>
  </si>
  <si>
    <t>70259861</t>
  </si>
  <si>
    <t>49558978</t>
  </si>
  <si>
    <t>00577227</t>
  </si>
  <si>
    <t>61985414</t>
  </si>
  <si>
    <t>47858052</t>
  </si>
  <si>
    <t>45180091</t>
  </si>
  <si>
    <t>47858311</t>
  </si>
  <si>
    <t>47858354</t>
  </si>
  <si>
    <t>60782358</t>
  </si>
  <si>
    <t>49558820</t>
  </si>
  <si>
    <t>61985406</t>
  </si>
  <si>
    <t>70989346</t>
  </si>
  <si>
    <t>75026511</t>
  </si>
  <si>
    <t>70989371</t>
  </si>
  <si>
    <t>70982651</t>
  </si>
  <si>
    <t>70994382</t>
  </si>
  <si>
    <t>45180083</t>
  </si>
  <si>
    <t>49558862</t>
  </si>
  <si>
    <t>70981698</t>
  </si>
  <si>
    <t>47184213</t>
  </si>
  <si>
    <t>70983747</t>
  </si>
  <si>
    <t>70040656</t>
  </si>
  <si>
    <t>61985589</t>
  </si>
  <si>
    <t>45180059</t>
  </si>
  <si>
    <t>75029219</t>
  </si>
  <si>
    <t>61985571</t>
  </si>
  <si>
    <t>71003908</t>
  </si>
  <si>
    <t>70989362</t>
  </si>
  <si>
    <t>70987548</t>
  </si>
  <si>
    <t>70990174</t>
  </si>
  <si>
    <t>70992886</t>
  </si>
  <si>
    <t>73184098</t>
  </si>
  <si>
    <t>75029201</t>
  </si>
  <si>
    <t>14618141</t>
  </si>
  <si>
    <t>14618575</t>
  </si>
  <si>
    <t>47184370</t>
  </si>
  <si>
    <t>49558609</t>
  </si>
  <si>
    <t>66742978</t>
  </si>
  <si>
    <t>70997853</t>
  </si>
  <si>
    <t>61986011</t>
  </si>
  <si>
    <t>70982571</t>
  </si>
  <si>
    <t>70990140</t>
  </si>
  <si>
    <t>70985448</t>
  </si>
  <si>
    <t>71003827</t>
  </si>
  <si>
    <t>71005633</t>
  </si>
  <si>
    <t>71001204</t>
  </si>
  <si>
    <t>75029995</t>
  </si>
  <si>
    <t>43541712</t>
  </si>
  <si>
    <t>44940351</t>
  </si>
  <si>
    <t>44940343</t>
  </si>
  <si>
    <t>70997098</t>
  </si>
  <si>
    <t>71009744</t>
  </si>
  <si>
    <t>RED IZO/1</t>
  </si>
  <si>
    <t>IČO</t>
  </si>
  <si>
    <t>IČO /1</t>
  </si>
  <si>
    <t>Příloha k účetnímu dokladu číslo:</t>
  </si>
  <si>
    <t>Název:</t>
  </si>
  <si>
    <t>Adresa:</t>
  </si>
  <si>
    <t>IČO:</t>
  </si>
  <si>
    <t>Bylo převzato</t>
  </si>
  <si>
    <t xml:space="preserve">s jednotkovou cenou </t>
  </si>
  <si>
    <t>Kč</t>
  </si>
  <si>
    <t>v celkovém ocenění</t>
  </si>
  <si>
    <t>pomocný</t>
  </si>
  <si>
    <t>adresa</t>
  </si>
  <si>
    <t>město</t>
  </si>
  <si>
    <t>ulice</t>
  </si>
  <si>
    <t>čp</t>
  </si>
  <si>
    <t>č or</t>
  </si>
  <si>
    <t>VYBRANÁ ÚČETNÍ JEDNOTKA</t>
  </si>
  <si>
    <t>Cena 1 ks testu</t>
  </si>
  <si>
    <t>63908352</t>
  </si>
  <si>
    <t>Česko-anglické gymnázium s.r.o.</t>
  </si>
  <si>
    <t>60075775</t>
  </si>
  <si>
    <t>Gymnázium, České Budějovice, Česká 64</t>
  </si>
  <si>
    <t>62534408</t>
  </si>
  <si>
    <t>Gymnázium, Trhové Sviny, Školní 995</t>
  </si>
  <si>
    <t>66596769</t>
  </si>
  <si>
    <t>Gymnázium Jana Blahoslava Ivančice, příspěvková organizace</t>
  </si>
  <si>
    <t>49461249</t>
  </si>
  <si>
    <t>Gymnázium a základní umělecká škola Šlapanice, příspěvková organizace</t>
  </si>
  <si>
    <t>49459171</t>
  </si>
  <si>
    <t>Gymnázium Židlochovice, příspěvková organizace</t>
  </si>
  <si>
    <t>62331205</t>
  </si>
  <si>
    <t>Gymnázium Františka Živného, Bohumín, Jana Palacha 794, příspěvková organizace</t>
  </si>
  <si>
    <t>62331582</t>
  </si>
  <si>
    <t>Gymnázium, Havířov-Podlesí, příspěvková organizace</t>
  </si>
  <si>
    <t>47813091</t>
  </si>
  <si>
    <t>Gymnázium Josefa Kainara, Hlučín, příspěvková organizace</t>
  </si>
  <si>
    <t>62331795</t>
  </si>
  <si>
    <t>Gymnázium, Karviná, příspěvková organizace</t>
  </si>
  <si>
    <t>Leonovova</t>
  </si>
  <si>
    <t>25383205</t>
  </si>
  <si>
    <t>Střední odborná škola ochrany osob a majetku s.r.o.</t>
  </si>
  <si>
    <t>47813113</t>
  </si>
  <si>
    <t>Mendelovo gymnázium, Opava, příspěvková organizace</t>
  </si>
  <si>
    <t>47813075</t>
  </si>
  <si>
    <t>Slezské gymnázium, Opava, příspěvková organizace</t>
  </si>
  <si>
    <t>Zámecký okruh</t>
  </si>
  <si>
    <t>68941811</t>
  </si>
  <si>
    <t>Církevní konzervatoř Německého řádu</t>
  </si>
  <si>
    <t>Beethovenova</t>
  </si>
  <si>
    <t>65142799</t>
  </si>
  <si>
    <t>Lékařské a přírodovědné GYMNÁZIUM PRIGO, s.r.o.</t>
  </si>
  <si>
    <t>25372351</t>
  </si>
  <si>
    <t>Střední škola podnikatelská Klimkovice s.r.o.</t>
  </si>
  <si>
    <t>25373005</t>
  </si>
  <si>
    <t>Soukromá obchodní akademie Opava s.r.o.</t>
  </si>
  <si>
    <t>00602159</t>
  </si>
  <si>
    <t>Gymnázium Olgy Havlové, Ostrava-Poruba, příspěvková organizace</t>
  </si>
  <si>
    <t>00842753</t>
  </si>
  <si>
    <t>Gymnázium Hladnov a Jazyková škola s právem státní jazykové zkoušky, Ostrava, příspěvková organizace</t>
  </si>
  <si>
    <t>Hladnovská</t>
  </si>
  <si>
    <t>25371835</t>
  </si>
  <si>
    <t>Střední škola PRIGO, s.r.o.</t>
  </si>
  <si>
    <t>25364723</t>
  </si>
  <si>
    <t>Jazykové a humanitní GYMNÁZIUM PRIGO, s.r.o.</t>
  </si>
  <si>
    <t>00842702</t>
  </si>
  <si>
    <t>Wichterlovo gymnázium, Ostrava-Poruba, příspěvková organizace</t>
  </si>
  <si>
    <t>26844401</t>
  </si>
  <si>
    <t>1st International School of Ostrava - mezinárodní gymnázium, s.r.o.</t>
  </si>
  <si>
    <t>Gregorova</t>
  </si>
  <si>
    <t>70259909</t>
  </si>
  <si>
    <t>Gymnázium, Hranice, Zborovská 293</t>
  </si>
  <si>
    <t>47922206</t>
  </si>
  <si>
    <t>Gymnázium Jiřího Wolkera, Prostějov, Kollárova 3</t>
  </si>
  <si>
    <t>00842966</t>
  </si>
  <si>
    <t>Gymnázium Jakuba Škody, Přerov, Komenského 29</t>
  </si>
  <si>
    <t>Ocenění celkem v Kč</t>
  </si>
  <si>
    <t>Dušní</t>
  </si>
  <si>
    <t>60077212</t>
  </si>
  <si>
    <t>Základní škola a Mateřská škola, L. Kuby 48, České Budějovice</t>
  </si>
  <si>
    <t>L. Kuby</t>
  </si>
  <si>
    <t>00583278</t>
  </si>
  <si>
    <t>Základní škola Prachatice, Národní 1018</t>
  </si>
  <si>
    <t>00582298</t>
  </si>
  <si>
    <t>Střední škola, Trhové Sviny, Školní 709</t>
  </si>
  <si>
    <t>60075945</t>
  </si>
  <si>
    <t>Základní škola logopedická, Týn nad Vltavou, Sakařova 342</t>
  </si>
  <si>
    <t>Sakařova</t>
  </si>
  <si>
    <t>00601837</t>
  </si>
  <si>
    <t>Odborné učiliště a Praktická škola, Hlučín, příspěvková organizace</t>
  </si>
  <si>
    <t>26867940</t>
  </si>
  <si>
    <t>Gymnázium Jana Šabršuly s.r.o.</t>
  </si>
  <si>
    <t>61989011</t>
  </si>
  <si>
    <t>Jazykové gymnázium Pavla Tigrida, Ostrava-Poruba, příspěvková organizace</t>
  </si>
  <si>
    <t>Gustava Klimenta</t>
  </si>
  <si>
    <t>25380559</t>
  </si>
  <si>
    <t>Střední škola uměleckých řemesel, s.r.o.</t>
  </si>
  <si>
    <t>Gurťjevova</t>
  </si>
  <si>
    <t>25380401</t>
  </si>
  <si>
    <t>Gymnázium EDUCAnet Ostrava s.r.o.</t>
  </si>
  <si>
    <t>Mjr. Nováka</t>
  </si>
  <si>
    <t>70631760</t>
  </si>
  <si>
    <t>Základní škola a mateřská škola Ostrava-Zábřeh, Kosmonautů 13, příspěvková organizace</t>
  </si>
  <si>
    <t>70933987</t>
  </si>
  <si>
    <t>Základní škola Ostrava, Zelená 42, příspěvková organizace</t>
  </si>
  <si>
    <t>00575933</t>
  </si>
  <si>
    <t>Střední škola služeb a podnikání, Ostrava-Poruba, příspěvková organizace</t>
  </si>
  <si>
    <t>14451093</t>
  </si>
  <si>
    <t>Střední škola technická a dopravní, Ostrava-Vítkovice, příspěvková organizace</t>
  </si>
  <si>
    <t>25862391</t>
  </si>
  <si>
    <t>AVE ART Ostrava, vyšší odborná škola, střední umělecká škola a základní umělecká škola, s.r.o.</t>
  </si>
  <si>
    <t>71340815</t>
  </si>
  <si>
    <t>AHOL - Střední škola gastronomie, turismu a lázeňství</t>
  </si>
  <si>
    <t>47922117</t>
  </si>
  <si>
    <t>Obchodní akademie, Prostějov, Palackého 18</t>
  </si>
  <si>
    <t>25500783</t>
  </si>
  <si>
    <t>ART ECON - Střední škola, s.r.o.</t>
  </si>
  <si>
    <t>75024322</t>
  </si>
  <si>
    <t>Základní škola a Mateřská škola Vrchoslavice, okres Prostějov, příspěvková organizace</t>
  </si>
  <si>
    <t>Vrchoslavice</t>
  </si>
  <si>
    <t>27678296</t>
  </si>
  <si>
    <t>TRIVIS - Střední škola veřejnoprávní Prostějov, s.r.o.</t>
  </si>
  <si>
    <t>71011617</t>
  </si>
  <si>
    <t>Základní škola a mateřská škola Pěnčín, příspěvková organizace</t>
  </si>
  <si>
    <t>63701171</t>
  </si>
  <si>
    <t>Střední škola zemědělská, Přerov, Osmek 47</t>
  </si>
  <si>
    <t>Osmek</t>
  </si>
  <si>
    <t>Počet kusů převzatých  testů</t>
  </si>
  <si>
    <t>Jméno, příjmení a podpis osoby, která testy převzala</t>
  </si>
  <si>
    <t>obdržela  dne: ...................... 2021 účetní jednotka:</t>
  </si>
  <si>
    <t>60075856</t>
  </si>
  <si>
    <t>Mateřská škola, Základní škola a Praktická škola, České Budějovice, Štítného 3</t>
  </si>
  <si>
    <t>25167201</t>
  </si>
  <si>
    <t>Mateřská škola, Základní škola a Praktická škola při centru ARPIDA, o.p.s.</t>
  </si>
  <si>
    <t>00582239</t>
  </si>
  <si>
    <t>Střední zdravotnická škola a Vyšší odborná škola zdravotnická, České Budějovice, Husova 3</t>
  </si>
  <si>
    <t>25157426</t>
  </si>
  <si>
    <t>Vyšší odborná škola a Střední škola, s.r.o.</t>
  </si>
  <si>
    <t>49060317</t>
  </si>
  <si>
    <t>České reálné gymnázium s.r.o.</t>
  </si>
  <si>
    <t>Pražská tř.</t>
  </si>
  <si>
    <t>54A</t>
  </si>
  <si>
    <t>60076101</t>
  </si>
  <si>
    <t>Gymnázium, České Budějovice, Jírovcova 8</t>
  </si>
  <si>
    <t>60075902</t>
  </si>
  <si>
    <t>Konzervatoř, České Budějovice, Kanovnická 22</t>
  </si>
  <si>
    <t>Kanovnická</t>
  </si>
  <si>
    <t>60076046</t>
  </si>
  <si>
    <t>Obchodní akademie, České Budějovice, Husova 1</t>
  </si>
  <si>
    <t>25184181</t>
  </si>
  <si>
    <t>Střední škola informatiky a právních studií, o.p.s.</t>
  </si>
  <si>
    <t>Žižkova tř.</t>
  </si>
  <si>
    <t>60075911</t>
  </si>
  <si>
    <t>Střední odborná škola veterinární, mechanizační a zahradnická a Jazyková škola s právem státní jazykové zkoušky, České Budějovice, Rudolfovská 92</t>
  </si>
  <si>
    <t>25158392</t>
  </si>
  <si>
    <t>EDUCAnet - střední škola a základní škola České Budějovice, s.r.o.</t>
  </si>
  <si>
    <t>Lannova tř.</t>
  </si>
  <si>
    <t>29a</t>
  </si>
  <si>
    <t>70998957</t>
  </si>
  <si>
    <t>Základní škola a mateřská škola Srubec</t>
  </si>
  <si>
    <t>Na Chalupy</t>
  </si>
  <si>
    <t>Srubec</t>
  </si>
  <si>
    <t>60077590</t>
  </si>
  <si>
    <t>Střední škola a Vyšší odborná škola cestovního ruchu, České Budějovice, Senovážné náměstí 12</t>
  </si>
  <si>
    <t>Senovážné nám.</t>
  </si>
  <si>
    <t>75000326</t>
  </si>
  <si>
    <t>Základní škola a Mateřská škola Borek</t>
  </si>
  <si>
    <t>Borek</t>
  </si>
  <si>
    <t>70983470</t>
  </si>
  <si>
    <t>Základní škola a Mateřská škola Olešník, příspěvková organizace</t>
  </si>
  <si>
    <t>Olešník</t>
  </si>
  <si>
    <t>75000695</t>
  </si>
  <si>
    <t>Základní škola a Mateřská škola Hosín</t>
  </si>
  <si>
    <t>Hosín</t>
  </si>
  <si>
    <t>60075961</t>
  </si>
  <si>
    <t>Mateřská škola, základní škola a střední škola pro sluchově postižené, České Budějovice, Riegrova 1</t>
  </si>
  <si>
    <t>07108605</t>
  </si>
  <si>
    <t>Komunitní základní škola Starhill, z.s.</t>
  </si>
  <si>
    <t>232</t>
  </si>
  <si>
    <t>42</t>
  </si>
  <si>
    <t>71004050</t>
  </si>
  <si>
    <t>Základní škola Zbytiny, okres Prachatice</t>
  </si>
  <si>
    <t>Zbytiny</t>
  </si>
  <si>
    <t>70841098</t>
  </si>
  <si>
    <t>Základní škola, Prachatice, Zlatá stezka 387</t>
  </si>
  <si>
    <t>70999694</t>
  </si>
  <si>
    <t>Základní škola a Mateřská škola Ktiš</t>
  </si>
  <si>
    <t>Ktiš</t>
  </si>
  <si>
    <t>70996342</t>
  </si>
  <si>
    <t>Základní škola a Mateřská škola Lenora, okres Prachatice</t>
  </si>
  <si>
    <t>Lenora</t>
  </si>
  <si>
    <t>60076518</t>
  </si>
  <si>
    <t>Mateřská škola, Základní škola a Praktická škola, Trhové Sviny, Nové Město 228</t>
  </si>
  <si>
    <t>Nové město</t>
  </si>
  <si>
    <t>70983577</t>
  </si>
  <si>
    <t>Základní škola a Mateřská škola Olešnice</t>
  </si>
  <si>
    <t>75000725</t>
  </si>
  <si>
    <t>Základní škola a Mateřská škola Žimutice</t>
  </si>
  <si>
    <t>Žimutice</t>
  </si>
  <si>
    <t>70988862</t>
  </si>
  <si>
    <t>Základní škola a Mateřská škola Chrášťany</t>
  </si>
  <si>
    <t>00072982</t>
  </si>
  <si>
    <t>Všeobecné a sportovní gymnázium, Vimperk, Pivovarská 69</t>
  </si>
  <si>
    <t>70993424</t>
  </si>
  <si>
    <t>Základní škola a mateřská škola Strážný</t>
  </si>
  <si>
    <t>Strážný</t>
  </si>
  <si>
    <t>70986282</t>
  </si>
  <si>
    <t>Základní škola a Mateřská škola Horní Vltavice</t>
  </si>
  <si>
    <t>Horní Vltavice</t>
  </si>
  <si>
    <t>02900041</t>
  </si>
  <si>
    <t>Základní škola Ježek bez klece</t>
  </si>
  <si>
    <t>70840661</t>
  </si>
  <si>
    <t>Mateřská škola a základní škola Ivančice, příspěvková organizace</t>
  </si>
  <si>
    <t>Široká</t>
  </si>
  <si>
    <t>70981345</t>
  </si>
  <si>
    <t>Základní škola a mateřská škola Ketkovice, okres Brno-venkov, příspěvková organizace</t>
  </si>
  <si>
    <t>Ketkovice</t>
  </si>
  <si>
    <t>60680300</t>
  </si>
  <si>
    <t>Odborné učiliště Cvrčovice, příspěvková organizace</t>
  </si>
  <si>
    <t>Cvrčovice</t>
  </si>
  <si>
    <t>71011285</t>
  </si>
  <si>
    <t>Základní škola a Mateřská škola Troskotovice, příspěvková organizace</t>
  </si>
  <si>
    <t>Troskotovice</t>
  </si>
  <si>
    <t>75021315</t>
  </si>
  <si>
    <t>Základní škola a Mateřská škola, Loděnice, příspěvková organizace</t>
  </si>
  <si>
    <t>49459899</t>
  </si>
  <si>
    <t>Gymnázium T. G. Masaryka Zastávka, příspěvková organizace</t>
  </si>
  <si>
    <t>71007946</t>
  </si>
  <si>
    <t>Základní škola a mateřská škola, Příbram na Moravě, okres Brno-venkov, příspěvková organizace</t>
  </si>
  <si>
    <t>Příbram na Moravě</t>
  </si>
  <si>
    <t>75081521</t>
  </si>
  <si>
    <t>Základní škola a Mateřská škola Vysoké Popovice, okres Brno-venkov, příspěvková organizace</t>
  </si>
  <si>
    <t>Vysoké Popovice</t>
  </si>
  <si>
    <t>70499870</t>
  </si>
  <si>
    <t>Základní škola a Mateřská škola Prace, okres Brno-venkov, příspěvková organizace</t>
  </si>
  <si>
    <t>Prace</t>
  </si>
  <si>
    <t>70995141</t>
  </si>
  <si>
    <t>Základní škola a Mateřská škola Radostice, okres Brno - venkov, příspěvková organizace</t>
  </si>
  <si>
    <t>Radostice</t>
  </si>
  <si>
    <t>71003762</t>
  </si>
  <si>
    <t>Základní škola a Mateřská škola Silůvky, okres Brno-venkov, příspěvková organizace</t>
  </si>
  <si>
    <t>Silůvky</t>
  </si>
  <si>
    <t>62073257</t>
  </si>
  <si>
    <t>Střední odborná škola Fortika, příspěvková organizace</t>
  </si>
  <si>
    <t>70983879</t>
  </si>
  <si>
    <t>Základní škola a Mateřská škola Olší, okres Brno- venkov</t>
  </si>
  <si>
    <t>Olší</t>
  </si>
  <si>
    <t>75023482</t>
  </si>
  <si>
    <t>Základní škola a Mateřská škola, Žatčany, příspěvková organizace</t>
  </si>
  <si>
    <t>Žatčany</t>
  </si>
  <si>
    <t>75023296</t>
  </si>
  <si>
    <t>Základní škola a mateřská škola Těšany, okres Brno-venkov, příspěvková organizace</t>
  </si>
  <si>
    <t>Těšany</t>
  </si>
  <si>
    <t>70999384</t>
  </si>
  <si>
    <t>Základní škola a Mateřská škola Bratčice, okres Brno-venkov, příspěvková organizace</t>
  </si>
  <si>
    <t>Bratčice</t>
  </si>
  <si>
    <t>65265734</t>
  </si>
  <si>
    <t>Základní škola a mateřská škola Nosislav, okres Brno-venkov, příspěvková organizace</t>
  </si>
  <si>
    <t>Nosislav</t>
  </si>
  <si>
    <t>62331493</t>
  </si>
  <si>
    <t>Polské gymnázium - Polskie Gimnazjum im. Juliusza Słowackiego, Český Těšín, příspěvková organizace</t>
  </si>
  <si>
    <t>70240655</t>
  </si>
  <si>
    <t>Mateřská škola, základní škola a střední škola Slezské diakonie</t>
  </si>
  <si>
    <t>62331566</t>
  </si>
  <si>
    <t>Střední průmyslová škola stavební, Havířov, příspěvková organizace</t>
  </si>
  <si>
    <t>25378066</t>
  </si>
  <si>
    <t>Hotelová škola a Obchodní akademie Havířov s.r.o.</t>
  </si>
  <si>
    <t>Tajovského</t>
  </si>
  <si>
    <t>13644297</t>
  </si>
  <si>
    <t>Střední škola a Základní škola, Havířov-Šumbark, příspěvková organizace</t>
  </si>
  <si>
    <t>75026953</t>
  </si>
  <si>
    <t>Základní škola a mateřská škola s polským jazykem vyučovacím Albrechtice, Školní 11, okres Karviná, příspěvková organizace</t>
  </si>
  <si>
    <t>13644271</t>
  </si>
  <si>
    <t>Střední škola, Havířov-Prostřední Suchá, příspěvková organizace</t>
  </si>
  <si>
    <t>06045154</t>
  </si>
  <si>
    <t>Montessori základní škola Úsměv</t>
  </si>
  <si>
    <t>70994544</t>
  </si>
  <si>
    <t>Základní škola Děhylov, okres Opava, příspěvková organizace</t>
  </si>
  <si>
    <t>Děhylov</t>
  </si>
  <si>
    <t>09515453</t>
  </si>
  <si>
    <t>Základní škola Via Montessori, příspěvková organizace</t>
  </si>
  <si>
    <t>1062</t>
  </si>
  <si>
    <t>2</t>
  </si>
  <si>
    <t>46580336</t>
  </si>
  <si>
    <t>Obchodní akademie s.r.o.</t>
  </si>
  <si>
    <t>62331361</t>
  </si>
  <si>
    <t>Základní škola a Mateřská škola Slovenská, Karviná, příspěvková organizace</t>
  </si>
  <si>
    <t>47813083</t>
  </si>
  <si>
    <t>Obchodní akademie a Střední odborná škola logistická, Opava, příspěvková organizace</t>
  </si>
  <si>
    <t>Hany Kvapilové</t>
  </si>
  <si>
    <t>25359649</t>
  </si>
  <si>
    <t>Soukromá střední škola podnikatelská, s.r.o., Opava</t>
  </si>
  <si>
    <t>47813199</t>
  </si>
  <si>
    <t>Základní škola, Hlučín, Gen. Svobody 8, příspěvková organizace</t>
  </si>
  <si>
    <t>75026503</t>
  </si>
  <si>
    <t>Základní škola Litultovice, příspěvková organizace</t>
  </si>
  <si>
    <t>Litultovice</t>
  </si>
  <si>
    <t>75026945</t>
  </si>
  <si>
    <t>Základní škola a Mateřská škola Hlavnice, okres Opava, příspěvková organizace</t>
  </si>
  <si>
    <t>Hlavnice</t>
  </si>
  <si>
    <t>47813211</t>
  </si>
  <si>
    <t>Základní škola a Praktická škola, Opava, Slezského odboje 5, příspěvková organizace</t>
  </si>
  <si>
    <t>náměstí Slezského odboje</t>
  </si>
  <si>
    <t>72547651</t>
  </si>
  <si>
    <t>Střední škola hotelnictví a služeb a Vyšší odborná škola, Opava, příspěvková organizace</t>
  </si>
  <si>
    <t>72074183</t>
  </si>
  <si>
    <t>Základní škola Nový svět, Opava, příspěvková organizace</t>
  </si>
  <si>
    <t>08971129</t>
  </si>
  <si>
    <t>Základní škola Erazim</t>
  </si>
  <si>
    <t>Ratibořská</t>
  </si>
  <si>
    <t>47813229</t>
  </si>
  <si>
    <t>Základní škola pro tělesně postižené, Opava, Dostojevského 12</t>
  </si>
  <si>
    <t>Dostojevského</t>
  </si>
  <si>
    <t>75026678</t>
  </si>
  <si>
    <t>Základní škola Orlová-Poruba Jarní 400 okres Karviná, příspěvková organizace</t>
  </si>
  <si>
    <t>Jarní</t>
  </si>
  <si>
    <t>00602027</t>
  </si>
  <si>
    <t>Střední zahradnická škola, Ostrava, příspěvková organizace</t>
  </si>
  <si>
    <t>00600920</t>
  </si>
  <si>
    <t>Střední zdravotnická škola a Vyšší odborná škola zdravotnická, Ostrava, příspěvková organizace</t>
  </si>
  <si>
    <t>00842745</t>
  </si>
  <si>
    <t>Gymnázium, Ostrava-Hrabůvka, příspěvková organizace</t>
  </si>
  <si>
    <t>Františka Hajdy</t>
  </si>
  <si>
    <t>00602094</t>
  </si>
  <si>
    <t>Obchodní akademie, Ostrava-Poruba, příspěvková organizace</t>
  </si>
  <si>
    <t>Polská</t>
  </si>
  <si>
    <t>00602078</t>
  </si>
  <si>
    <t>Janáčkova konzervatoř v Ostravě, příspěvková organizace</t>
  </si>
  <si>
    <t>00845388</t>
  </si>
  <si>
    <t>Biskupské gymnázium v Ostravě</t>
  </si>
  <si>
    <t>00602141</t>
  </si>
  <si>
    <t>Střední průmyslová škola, Ostrava-Vítkovice, příspěvková organizace</t>
  </si>
  <si>
    <t>Zengrova</t>
  </si>
  <si>
    <t>25364103</t>
  </si>
  <si>
    <t>RB Střední odborné učiliště autoopravárenské, s.r.o.</t>
  </si>
  <si>
    <t>25380087</t>
  </si>
  <si>
    <t>Moravskoslezská obchodní akademie, s.r.o.</t>
  </si>
  <si>
    <t>Michálkovická</t>
  </si>
  <si>
    <t>00601977</t>
  </si>
  <si>
    <t>Základní škola speciální, Ostrava-Slezská Ostrava, příspěvková organizace</t>
  </si>
  <si>
    <t>Těšínská</t>
  </si>
  <si>
    <t>64628183</t>
  </si>
  <si>
    <t>Základní škola, Ostrava-Poruba, Čkalovova 942, příspěvková organizace</t>
  </si>
  <si>
    <t>Čkalovova</t>
  </si>
  <si>
    <t>61989274</t>
  </si>
  <si>
    <t>Základní škola, Ostrava-Zábřeh, Kpt. Vajdy 1a, příspěvková organizace</t>
  </si>
  <si>
    <t>Kpt. Vajdy</t>
  </si>
  <si>
    <t>25373790</t>
  </si>
  <si>
    <t>Soukromá základní škola speciální pro žáky s více vadami, Ostrava, s.r.o.</t>
  </si>
  <si>
    <t>Železárenská</t>
  </si>
  <si>
    <t>70981396</t>
  </si>
  <si>
    <t>Základní škola a mateřská škola obce Zbyslavice, příspěvková organizace</t>
  </si>
  <si>
    <t>Zbyslavice</t>
  </si>
  <si>
    <t>64628205</t>
  </si>
  <si>
    <t>Základní škola, Ostrava-Mariánské Hory, Karasova 6, příspěvková organizace</t>
  </si>
  <si>
    <t>64628159</t>
  </si>
  <si>
    <t>Základní škola a Mateřská škola, Ostrava-Poruba, Ukrajinská 19, příspěvková organizace</t>
  </si>
  <si>
    <t>25858751</t>
  </si>
  <si>
    <t>Soukromá základní škola a mateřská škola, s.r.o.</t>
  </si>
  <si>
    <t>71172050</t>
  </si>
  <si>
    <t>Základní škola, Ostrava-Slezská Ostrava, Na Vizině 28, příspěvková organizace</t>
  </si>
  <si>
    <t>26863782</t>
  </si>
  <si>
    <t>IUVENTAS - Soukromé gymnázium a Střední odborná škola s.r.o.</t>
  </si>
  <si>
    <t>Kounicova</t>
  </si>
  <si>
    <t>71340912</t>
  </si>
  <si>
    <t>Střední škola, základní škola a mateřská škola Monty School</t>
  </si>
  <si>
    <t>29386187</t>
  </si>
  <si>
    <t>EDUCATION INSTITUTE základní škola, mateřská škola, s.r.o.</t>
  </si>
  <si>
    <t>08146497</t>
  </si>
  <si>
    <t>Základní škola Slezská Ostrava, Škrobálkova 51, příspěvková organizace</t>
  </si>
  <si>
    <t>Škrobálkova</t>
  </si>
  <si>
    <t>47813172</t>
  </si>
  <si>
    <t>Základní škola, Vítkov, nám. J. Zajíce č. 1, příspěvková organizace</t>
  </si>
  <si>
    <t>náměstí Jana Zajíce</t>
  </si>
  <si>
    <t>75027038</t>
  </si>
  <si>
    <t>Základní škola a Mateřská škola Větřkovice, okres Opava, příspěvková organizace</t>
  </si>
  <si>
    <t>Větřkovice</t>
  </si>
  <si>
    <t>00842893</t>
  </si>
  <si>
    <t>Střední průmyslová škola Hranice</t>
  </si>
  <si>
    <t>00600903</t>
  </si>
  <si>
    <t>Střední zdravotnická škola, Hranice, Nová 1820</t>
  </si>
  <si>
    <t>62350366</t>
  </si>
  <si>
    <t>Základní škola a Mateřská škola - Dětské centrum Hranice, pobočný spolek pro pomoc postiženým dětem</t>
  </si>
  <si>
    <t>61985988</t>
  </si>
  <si>
    <t>Základní škola a Mateřská škola Hranice, Studentská 1095</t>
  </si>
  <si>
    <t>43541496</t>
  </si>
  <si>
    <t>Základní škola a mateřská škola Hranice, příspěvková organizace</t>
  </si>
  <si>
    <t>70985928</t>
  </si>
  <si>
    <t>Základní škola a Mateřská škola Jindřichov, okres Přerov, příspěvková organizace</t>
  </si>
  <si>
    <t>75029758</t>
  </si>
  <si>
    <t>Základní škola a mateřská škola Opatovice, příspěvková organizace</t>
  </si>
  <si>
    <t>70986185</t>
  </si>
  <si>
    <t>Základní škola a mateřská škola Olšovec, příspěvková organizace</t>
  </si>
  <si>
    <t>Olšovec</t>
  </si>
  <si>
    <t>70992835</t>
  </si>
  <si>
    <t>Základní škola a mateřská škola Černotín, příspěvková organizace</t>
  </si>
  <si>
    <t>Černotín</t>
  </si>
  <si>
    <t>75023733</t>
  </si>
  <si>
    <t>Základní škola a mateřská škola Kladky, příspěvková organizace</t>
  </si>
  <si>
    <t>Kladky</t>
  </si>
  <si>
    <t>75023903</t>
  </si>
  <si>
    <t>Základní škola a mateřská škola Lipová, okres Prostějov, příspěvková organizace</t>
  </si>
  <si>
    <t>70259941</t>
  </si>
  <si>
    <t>Střední průmyslová škola stavební, Lipník nad Bečvou, Komenského sady 257</t>
  </si>
  <si>
    <t>63701219</t>
  </si>
  <si>
    <t>Gymnázium, Lipník nad Bečvou, Komenského sady 62, příspěvková organizace</t>
  </si>
  <si>
    <t>25366556</t>
  </si>
  <si>
    <t>Základní škola a Mateřská škola Sluníčko s.r.o.</t>
  </si>
  <si>
    <t>Loučská</t>
  </si>
  <si>
    <t>25348418</t>
  </si>
  <si>
    <t>Střední odborná škola podnikání a obchodu, spol. s r.o.</t>
  </si>
  <si>
    <t>Rejskova</t>
  </si>
  <si>
    <t>25342924</t>
  </si>
  <si>
    <t>Střední škola, základní škola a mateřská škola JISTOTA, o.p.s.</t>
  </si>
  <si>
    <t>70981612</t>
  </si>
  <si>
    <t>Základní škola a mateřská škola Laškov, příspěvková organizace</t>
  </si>
  <si>
    <t>Laškov</t>
  </si>
  <si>
    <t>70983968</t>
  </si>
  <si>
    <t>Základní škola a mateřská škola Rozstání, okres Prostějov, příspěvková organizace</t>
  </si>
  <si>
    <t>Rozstání</t>
  </si>
  <si>
    <t>75021099</t>
  </si>
  <si>
    <t>Základní škola a mateřská škola Čechy pod Kosířem, příspěvková organizace</t>
  </si>
  <si>
    <t>Čechy pod Kosířem</t>
  </si>
  <si>
    <t>04778847</t>
  </si>
  <si>
    <t>Střední škola Euroinstitut v Olomouckém kraji</t>
  </si>
  <si>
    <t>70259925</t>
  </si>
  <si>
    <t>Střední průmyslová škola, Přerov, Havlíčkova 2</t>
  </si>
  <si>
    <t>25366564</t>
  </si>
  <si>
    <t>Soukromá základní škola Acorn´s &amp; John´s school s.r.o.</t>
  </si>
  <si>
    <t>U Bečvy</t>
  </si>
  <si>
    <t>00842800</t>
  </si>
  <si>
    <t>Odborné učiliště a Základní škola, Křenovice</t>
  </si>
  <si>
    <t>70985537</t>
  </si>
  <si>
    <t>Základní škola Bochoř, okres Přerov, příspěvková organizace</t>
  </si>
  <si>
    <t>19013833</t>
  </si>
  <si>
    <t>Střední škola technická, Přerov, Kouřílkova 8</t>
  </si>
  <si>
    <t>Kouřílkova</t>
  </si>
  <si>
    <t>K RT-PCR přihlášeni od</t>
  </si>
  <si>
    <t>SEJOY</t>
  </si>
  <si>
    <t>FLOWFLEX</t>
  </si>
  <si>
    <t xml:space="preserve">kusů testů </t>
  </si>
  <si>
    <t xml:space="preserve">od Ministerstva školství, mládeže a tělovýchovy bezúplatně testovací sady antigenních testů </t>
  </si>
  <si>
    <t>typ testu</t>
  </si>
  <si>
    <t>Pro účely zajištění screeningového testování dětí a žáků ve vybraných okresech v termínech 1. a 8. 11. 2021 v souladu s usnesením vlády ČR č. 947 ze dne 25. října 2021  k mimořádnému opatření Ministerstva zdravotnictví o screeningovém testování ve školách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</si>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</sst>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00\ 00"/>
    <numFmt numFmtId="165" formatCode="_-* #,##0\ _K_č_-;\-* #,##0\ _K_č_-;_-* &quot;-&quot;??\ _K_č_-;_-@_-"/>
  </numFmts>
  <fonts count="12" x14ac:knownFonts="1"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CE76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4" fontId="0" fillId="0" borderId="0" xfId="0" applyNumberFormat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/>
    <xf numFmtId="0" fontId="3" fillId="2" borderId="1" xfId="0" applyFont="1" applyFill="1" applyBorder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vertical="center" wrapText="1"/>
    </xf>
    <xf numFmtId="0" fontId="5" fillId="0" borderId="0" xfId="1" applyFont="1" applyAlignment="1"/>
    <xf numFmtId="0" fontId="5" fillId="0" borderId="6" xfId="1" applyFont="1" applyBorder="1" applyAlignment="1"/>
    <xf numFmtId="0" fontId="5" fillId="0" borderId="0" xfId="1" applyFont="1" applyBorder="1" applyAlignment="1"/>
    <xf numFmtId="0" fontId="5" fillId="0" borderId="7" xfId="1" applyFont="1" applyBorder="1" applyAlignment="1"/>
    <xf numFmtId="0" fontId="4" fillId="0" borderId="0" xfId="1" applyFont="1" applyBorder="1" applyAlignment="1"/>
    <xf numFmtId="0" fontId="5" fillId="0" borderId="6" xfId="1" applyFont="1" applyBorder="1"/>
    <xf numFmtId="164" fontId="5" fillId="0" borderId="0" xfId="1" applyNumberFormat="1" applyFont="1" applyBorder="1" applyAlignment="1"/>
    <xf numFmtId="0" fontId="5" fillId="0" borderId="0" xfId="1" applyFont="1" applyBorder="1"/>
    <xf numFmtId="0" fontId="5" fillId="0" borderId="7" xfId="1" applyFont="1" applyBorder="1"/>
    <xf numFmtId="3" fontId="7" fillId="0" borderId="0" xfId="1" applyNumberFormat="1" applyFont="1" applyBorder="1"/>
    <xf numFmtId="4" fontId="5" fillId="0" borderId="0" xfId="1" applyNumberFormat="1" applyFont="1" applyBorder="1"/>
    <xf numFmtId="0" fontId="4" fillId="0" borderId="6" xfId="1" applyFont="1" applyBorder="1"/>
    <xf numFmtId="0" fontId="7" fillId="0" borderId="0" xfId="1" applyFont="1" applyBorder="1"/>
    <xf numFmtId="4" fontId="7" fillId="0" borderId="0" xfId="1" applyNumberFormat="1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8" fillId="0" borderId="0" xfId="1" applyFont="1" applyFill="1"/>
    <xf numFmtId="0" fontId="8" fillId="0" borderId="11" xfId="1" applyFont="1" applyFill="1" applyBorder="1" applyAlignment="1"/>
    <xf numFmtId="0" fontId="5" fillId="0" borderId="0" xfId="1" applyFont="1" applyFill="1"/>
    <xf numFmtId="0" fontId="5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 applyFill="1"/>
    <xf numFmtId="0" fontId="3" fillId="4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1" fontId="0" fillId="6" borderId="0" xfId="0" applyNumberFormat="1" applyFill="1"/>
    <xf numFmtId="4" fontId="3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/>
    <xf numFmtId="0" fontId="3" fillId="6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Border="1"/>
    <xf numFmtId="0" fontId="2" fillId="0" borderId="0" xfId="3"/>
    <xf numFmtId="0" fontId="2" fillId="0" borderId="1" xfId="3" applyBorder="1"/>
    <xf numFmtId="0" fontId="2" fillId="0" borderId="1" xfId="3" applyFont="1" applyBorder="1"/>
    <xf numFmtId="0" fontId="0" fillId="0" borderId="0" xfId="0" applyFill="1"/>
    <xf numFmtId="0" fontId="2" fillId="0" borderId="1" xfId="3" applyFill="1" applyBorder="1"/>
    <xf numFmtId="0" fontId="2" fillId="0" borderId="0" xfId="3" applyFill="1"/>
    <xf numFmtId="4" fontId="0" fillId="0" borderId="0" xfId="0" applyNumberFormat="1" applyFont="1"/>
    <xf numFmtId="0" fontId="0" fillId="0" borderId="0" xfId="0" applyAlignment="1">
      <alignment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7" borderId="1" xfId="3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165" fontId="3" fillId="0" borderId="0" xfId="2" applyNumberFormat="1" applyFont="1" applyFill="1" applyBorder="1" applyAlignment="1">
      <alignment horizontal="right" vertical="center" wrapText="1"/>
    </xf>
    <xf numFmtId="165" fontId="0" fillId="0" borderId="0" xfId="2" applyNumberFormat="1" applyFont="1" applyFill="1" applyAlignment="1">
      <alignment horizontal="right"/>
    </xf>
    <xf numFmtId="0" fontId="2" fillId="0" borderId="12" xfId="3" applyFill="1" applyBorder="1"/>
    <xf numFmtId="0" fontId="2" fillId="0" borderId="13" xfId="3" applyFont="1" applyBorder="1" applyAlignment="1">
      <alignment wrapText="1"/>
    </xf>
    <xf numFmtId="0" fontId="2" fillId="0" borderId="13" xfId="3" applyBorder="1" applyAlignment="1">
      <alignment wrapText="1"/>
    </xf>
    <xf numFmtId="4" fontId="3" fillId="4" borderId="14" xfId="0" applyNumberFormat="1" applyFont="1" applyFill="1" applyBorder="1" applyAlignment="1">
      <alignment horizontal="center" vertical="center" wrapText="1"/>
    </xf>
    <xf numFmtId="3" fontId="3" fillId="7" borderId="15" xfId="3" applyNumberFormat="1" applyFont="1" applyFill="1" applyBorder="1" applyAlignment="1">
      <alignment horizontal="center"/>
    </xf>
    <xf numFmtId="4" fontId="3" fillId="7" borderId="15" xfId="3" applyNumberFormat="1" applyFont="1" applyFill="1" applyBorder="1" applyAlignment="1">
      <alignment horizontal="center"/>
    </xf>
    <xf numFmtId="4" fontId="3" fillId="7" borderId="15" xfId="3" applyNumberFormat="1" applyFont="1" applyFill="1" applyBorder="1" applyAlignment="1">
      <alignment horizontal="right"/>
    </xf>
    <xf numFmtId="3" fontId="3" fillId="0" borderId="15" xfId="3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0" fontId="2" fillId="0" borderId="0" xfId="3" applyNumberFormat="1"/>
    <xf numFmtId="0" fontId="5" fillId="0" borderId="0" xfId="1" applyFont="1" applyBorder="1" applyAlignment="1">
      <alignment horizontal="right"/>
    </xf>
    <xf numFmtId="0" fontId="11" fillId="0" borderId="0" xfId="1" applyFont="1" applyBorder="1" applyAlignment="1"/>
    <xf numFmtId="0" fontId="11" fillId="0" borderId="7" xfId="1" applyFont="1" applyBorder="1" applyAlignment="1"/>
    <xf numFmtId="0" fontId="7" fillId="0" borderId="0" xfId="1" applyFont="1" applyBorder="1" applyAlignment="1">
      <alignment horizontal="center"/>
    </xf>
    <xf numFmtId="0" fontId="0" fillId="0" borderId="0" xfId="3" applyFont="1"/>
    <xf numFmtId="0" fontId="5" fillId="0" borderId="6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6" fillId="0" borderId="0" xfId="1" applyFont="1" applyAlignment="1">
      <alignment horizont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/>
    </xf>
  </cellXfs>
  <cellStyles count="4">
    <cellStyle name="Čárka" xfId="2" builtinId="3"/>
    <cellStyle name="Normální" xfId="0" builtinId="0"/>
    <cellStyle name="Normální 2" xfId="1" xr:uid="{79D11761-9E9E-4E70-82F6-1C1319B14E33}"/>
    <cellStyle name="Normální 2 2" xfId="3" xr:uid="{07C3AAD4-8BAB-404F-82D3-782A5D7C6B14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E56D-1B18-4774-BD5D-7D7F2E8E4C84}">
  <sheetPr>
    <tabColor theme="9" tint="0.39997558519241921"/>
  </sheetPr>
  <dimension ref="A1:U708"/>
  <sheetViews>
    <sheetView tabSelected="1" zoomScale="95" zoomScaleNormal="95" workbookViewId="0">
      <pane ySplit="3" topLeftCell="A4" activePane="bottomLeft" state="frozen"/>
      <selection pane="bottomLeft" activeCell="D1" sqref="D1:E1048576"/>
    </sheetView>
  </sheetViews>
  <sheetFormatPr defaultRowHeight="15" x14ac:dyDescent="0.25"/>
  <cols>
    <col min="1" max="1" width="12.85546875" style="3" bestFit="1" customWidth="1"/>
    <col min="2" max="2" width="15.28515625" style="3" hidden="1" customWidth="1"/>
    <col min="3" max="3" width="11" style="3" customWidth="1"/>
    <col min="4" max="4" width="14.28515625" style="4" hidden="1" customWidth="1"/>
    <col min="5" max="5" width="9" style="3" hidden="1" customWidth="1"/>
    <col min="6" max="6" width="19.85546875" style="43" bestFit="1" customWidth="1"/>
    <col min="7" max="7" width="17.28515625" style="43" bestFit="1" customWidth="1"/>
    <col min="8" max="8" width="12.42578125" style="36" customWidth="1"/>
    <col min="9" max="9" width="11.28515625" style="4" bestFit="1" customWidth="1"/>
    <col min="10" max="10" width="12.42578125" style="46" customWidth="1"/>
    <col min="11" max="11" width="14.85546875" style="46" customWidth="1"/>
    <col min="12" max="13" width="13.85546875" style="52" hidden="1" customWidth="1"/>
    <col min="14" max="14" width="57.28515625" style="47" customWidth="1"/>
    <col min="15" max="15" width="25.140625" customWidth="1"/>
    <col min="16" max="16" width="5" bestFit="1" customWidth="1"/>
    <col min="17" max="17" width="5.140625" bestFit="1" customWidth="1"/>
    <col min="18" max="18" width="18.7109375" customWidth="1"/>
    <col min="19" max="19" width="11.42578125" customWidth="1"/>
    <col min="21" max="21" width="11.28515625" customWidth="1"/>
  </cols>
  <sheetData>
    <row r="1" spans="1:21" ht="23.25" customHeight="1" x14ac:dyDescent="0.25">
      <c r="B1" s="34"/>
      <c r="E1" s="34"/>
      <c r="H1" s="2">
        <f>SUBTOTAL(9,H4:H708)</f>
        <v>175825</v>
      </c>
      <c r="I1" s="38"/>
      <c r="J1" s="38"/>
      <c r="K1" s="49">
        <f>SUBTOTAL(9,K4:K708)</f>
        <v>7736423.25</v>
      </c>
      <c r="L1" s="50"/>
      <c r="M1" s="50"/>
      <c r="N1" s="48"/>
    </row>
    <row r="2" spans="1:21" ht="2.25" customHeight="1" x14ac:dyDescent="0.25">
      <c r="B2" s="5"/>
      <c r="C2" s="5">
        <f>SUBTOTAL(9,E4:E708)</f>
        <v>38298710124</v>
      </c>
      <c r="D2" s="5">
        <f>SUBTOTAL(9,D4:D708)</f>
        <v>705</v>
      </c>
      <c r="I2" s="46"/>
      <c r="L2" s="51"/>
      <c r="M2" s="51"/>
      <c r="U2" s="1"/>
    </row>
    <row r="3" spans="1:21" ht="46.5" customHeight="1" x14ac:dyDescent="0.25">
      <c r="A3" s="32" t="s">
        <v>2</v>
      </c>
      <c r="B3" s="5" t="s">
        <v>1710</v>
      </c>
      <c r="C3" s="32" t="s">
        <v>1711</v>
      </c>
      <c r="D3" s="37" t="s">
        <v>1721</v>
      </c>
      <c r="E3" s="5" t="s">
        <v>1712</v>
      </c>
      <c r="F3" s="32" t="s">
        <v>0</v>
      </c>
      <c r="G3" s="32" t="s">
        <v>1</v>
      </c>
      <c r="H3" s="56" t="s">
        <v>1837</v>
      </c>
      <c r="I3" s="56" t="s">
        <v>3</v>
      </c>
      <c r="J3" s="56" t="s">
        <v>1728</v>
      </c>
      <c r="K3" s="56" t="s">
        <v>1786</v>
      </c>
      <c r="L3" s="56" t="s">
        <v>2147</v>
      </c>
      <c r="M3" s="56"/>
      <c r="N3" s="35" t="s">
        <v>4</v>
      </c>
      <c r="O3" s="35" t="s">
        <v>5</v>
      </c>
      <c r="P3" s="35" t="s">
        <v>6</v>
      </c>
      <c r="Q3" s="35" t="s">
        <v>7</v>
      </c>
      <c r="R3" s="35" t="s">
        <v>8</v>
      </c>
      <c r="S3" s="33" t="s">
        <v>1727</v>
      </c>
      <c r="U3" s="1"/>
    </row>
    <row r="4" spans="1:21" s="40" customFormat="1" ht="30" x14ac:dyDescent="0.25">
      <c r="A4" s="39">
        <v>600008185</v>
      </c>
      <c r="B4" s="39">
        <v>600008185</v>
      </c>
      <c r="C4" s="39" t="s">
        <v>1171</v>
      </c>
      <c r="D4" s="45">
        <v>1</v>
      </c>
      <c r="E4" s="62">
        <v>60076089</v>
      </c>
      <c r="F4" s="44" t="s">
        <v>34</v>
      </c>
      <c r="G4" s="53" t="s">
        <v>35</v>
      </c>
      <c r="H4" s="57">
        <v>0</v>
      </c>
      <c r="I4" s="57" t="s">
        <v>2148</v>
      </c>
      <c r="J4" s="58">
        <v>27.49</v>
      </c>
      <c r="K4" s="59">
        <v>0</v>
      </c>
      <c r="L4" s="60"/>
      <c r="M4" s="61"/>
      <c r="N4" s="54" t="s">
        <v>37</v>
      </c>
      <c r="O4" s="42" t="s">
        <v>18</v>
      </c>
      <c r="P4" s="42">
        <v>1579</v>
      </c>
      <c r="Q4" s="42">
        <v>2</v>
      </c>
      <c r="R4" s="42" t="s">
        <v>36</v>
      </c>
      <c r="S4" s="67" t="s">
        <v>2154</v>
      </c>
    </row>
    <row r="5" spans="1:21" s="40" customFormat="1" ht="30" x14ac:dyDescent="0.25">
      <c r="A5" s="39">
        <v>600022242</v>
      </c>
      <c r="B5" s="39">
        <v>600022242</v>
      </c>
      <c r="C5" s="39" t="s">
        <v>1840</v>
      </c>
      <c r="D5" s="45">
        <v>1</v>
      </c>
      <c r="E5" s="62">
        <v>60075856</v>
      </c>
      <c r="F5" s="44" t="s">
        <v>34</v>
      </c>
      <c r="G5" s="53" t="s">
        <v>35</v>
      </c>
      <c r="H5" s="57">
        <v>0</v>
      </c>
      <c r="I5" s="57" t="s">
        <v>2148</v>
      </c>
      <c r="J5" s="58">
        <v>27.49</v>
      </c>
      <c r="K5" s="59">
        <v>0</v>
      </c>
      <c r="L5" s="60"/>
      <c r="M5" s="61"/>
      <c r="N5" s="54" t="s">
        <v>1841</v>
      </c>
      <c r="O5" s="42" t="s">
        <v>38</v>
      </c>
      <c r="P5" s="42">
        <v>57</v>
      </c>
      <c r="Q5" s="42">
        <v>3</v>
      </c>
      <c r="R5" s="42" t="s">
        <v>36</v>
      </c>
      <c r="S5" s="40" t="s">
        <v>2155</v>
      </c>
    </row>
    <row r="6" spans="1:21" s="40" customFormat="1" ht="30" x14ac:dyDescent="0.25">
      <c r="A6" s="39">
        <v>600022277</v>
      </c>
      <c r="B6" s="39">
        <v>600022277</v>
      </c>
      <c r="C6" s="39" t="s">
        <v>1842</v>
      </c>
      <c r="D6" s="45">
        <v>1</v>
      </c>
      <c r="E6" s="62">
        <v>25167201</v>
      </c>
      <c r="F6" s="44" t="s">
        <v>34</v>
      </c>
      <c r="G6" s="53" t="s">
        <v>35</v>
      </c>
      <c r="H6" s="57">
        <v>0</v>
      </c>
      <c r="I6" s="57" t="s">
        <v>2148</v>
      </c>
      <c r="J6" s="58">
        <v>27.49</v>
      </c>
      <c r="K6" s="59">
        <v>0</v>
      </c>
      <c r="L6" s="60"/>
      <c r="M6" s="61"/>
      <c r="N6" s="54" t="s">
        <v>1843</v>
      </c>
      <c r="O6" s="42" t="s">
        <v>39</v>
      </c>
      <c r="P6" s="42">
        <v>1402</v>
      </c>
      <c r="Q6" s="42">
        <v>9</v>
      </c>
      <c r="R6" s="42" t="s">
        <v>36</v>
      </c>
      <c r="S6" s="40" t="s">
        <v>2154</v>
      </c>
    </row>
    <row r="7" spans="1:21" s="40" customFormat="1" ht="30" x14ac:dyDescent="0.25">
      <c r="A7" s="39">
        <v>600019578</v>
      </c>
      <c r="B7" s="39">
        <v>600019578</v>
      </c>
      <c r="C7" s="39" t="s">
        <v>1844</v>
      </c>
      <c r="D7" s="45">
        <v>1</v>
      </c>
      <c r="E7" s="62">
        <v>582239</v>
      </c>
      <c r="F7" s="44" t="s">
        <v>34</v>
      </c>
      <c r="G7" s="53" t="s">
        <v>35</v>
      </c>
      <c r="H7" s="57">
        <v>0</v>
      </c>
      <c r="I7" s="57" t="s">
        <v>2148</v>
      </c>
      <c r="J7" s="58">
        <v>27.49</v>
      </c>
      <c r="K7" s="59">
        <v>0</v>
      </c>
      <c r="L7" s="60"/>
      <c r="M7" s="61"/>
      <c r="N7" s="54" t="s">
        <v>1845</v>
      </c>
      <c r="O7" s="42" t="s">
        <v>40</v>
      </c>
      <c r="P7" s="42">
        <v>555</v>
      </c>
      <c r="Q7" s="42">
        <v>3</v>
      </c>
      <c r="R7" s="42" t="s">
        <v>36</v>
      </c>
      <c r="S7" s="40" t="s">
        <v>2155</v>
      </c>
    </row>
    <row r="8" spans="1:21" s="40" customFormat="1" x14ac:dyDescent="0.25">
      <c r="A8" s="39">
        <v>600020231</v>
      </c>
      <c r="B8" s="39">
        <v>600020231</v>
      </c>
      <c r="C8" s="39" t="s">
        <v>1846</v>
      </c>
      <c r="D8" s="45">
        <v>1</v>
      </c>
      <c r="E8" s="62">
        <v>25157426</v>
      </c>
      <c r="F8" s="44" t="s">
        <v>34</v>
      </c>
      <c r="G8" s="53" t="s">
        <v>35</v>
      </c>
      <c r="H8" s="57">
        <v>0</v>
      </c>
      <c r="I8" s="57" t="s">
        <v>2148</v>
      </c>
      <c r="J8" s="58">
        <v>27.49</v>
      </c>
      <c r="K8" s="59">
        <v>0</v>
      </c>
      <c r="L8" s="60"/>
      <c r="M8" s="61"/>
      <c r="N8" s="54" t="s">
        <v>1847</v>
      </c>
      <c r="O8" s="42" t="s">
        <v>41</v>
      </c>
      <c r="P8" s="42">
        <v>395</v>
      </c>
      <c r="Q8" s="42"/>
      <c r="R8" s="42" t="s">
        <v>36</v>
      </c>
      <c r="S8" s="40" t="s">
        <v>2154</v>
      </c>
    </row>
    <row r="9" spans="1:21" s="40" customFormat="1" x14ac:dyDescent="0.25">
      <c r="A9" s="39">
        <v>600008100</v>
      </c>
      <c r="B9" s="39">
        <v>600008100</v>
      </c>
      <c r="C9" s="39" t="s">
        <v>1848</v>
      </c>
      <c r="D9" s="45">
        <v>1</v>
      </c>
      <c r="E9" s="62">
        <v>49060317</v>
      </c>
      <c r="F9" s="44" t="s">
        <v>34</v>
      </c>
      <c r="G9" s="53" t="s">
        <v>35</v>
      </c>
      <c r="H9" s="57">
        <v>250</v>
      </c>
      <c r="I9" s="57" t="s">
        <v>2148</v>
      </c>
      <c r="J9" s="58">
        <v>27.49</v>
      </c>
      <c r="K9" s="59">
        <v>6872.5</v>
      </c>
      <c r="L9" s="60"/>
      <c r="M9" s="61"/>
      <c r="N9" s="54" t="s">
        <v>1849</v>
      </c>
      <c r="O9" s="42" t="s">
        <v>1850</v>
      </c>
      <c r="P9" s="42">
        <v>2532</v>
      </c>
      <c r="Q9" s="42" t="s">
        <v>1851</v>
      </c>
      <c r="R9" s="42" t="s">
        <v>36</v>
      </c>
      <c r="S9" s="40" t="s">
        <v>2154</v>
      </c>
    </row>
    <row r="10" spans="1:21" s="40" customFormat="1" x14ac:dyDescent="0.25">
      <c r="A10" s="39">
        <v>600007995</v>
      </c>
      <c r="B10" s="39">
        <v>600007995</v>
      </c>
      <c r="C10" s="39" t="s">
        <v>1172</v>
      </c>
      <c r="D10" s="45">
        <v>1</v>
      </c>
      <c r="E10" s="62">
        <v>60076135</v>
      </c>
      <c r="F10" s="44" t="s">
        <v>34</v>
      </c>
      <c r="G10" s="53" t="s">
        <v>35</v>
      </c>
      <c r="H10" s="57">
        <v>0</v>
      </c>
      <c r="I10" s="57" t="s">
        <v>2148</v>
      </c>
      <c r="J10" s="58">
        <v>27.49</v>
      </c>
      <c r="K10" s="59">
        <v>0</v>
      </c>
      <c r="L10" s="60"/>
      <c r="M10" s="61"/>
      <c r="N10" s="54" t="s">
        <v>42</v>
      </c>
      <c r="O10" s="42" t="s">
        <v>43</v>
      </c>
      <c r="P10" s="42">
        <v>1193</v>
      </c>
      <c r="Q10" s="42">
        <v>23</v>
      </c>
      <c r="R10" s="42" t="s">
        <v>36</v>
      </c>
      <c r="S10" s="40" t="s">
        <v>2155</v>
      </c>
    </row>
    <row r="11" spans="1:21" s="40" customFormat="1" x14ac:dyDescent="0.25">
      <c r="A11" s="39">
        <v>600008002</v>
      </c>
      <c r="B11" s="39">
        <v>600008002</v>
      </c>
      <c r="C11" s="39" t="s">
        <v>1852</v>
      </c>
      <c r="D11" s="45">
        <v>1</v>
      </c>
      <c r="E11" s="62">
        <v>60076101</v>
      </c>
      <c r="F11" s="44" t="s">
        <v>34</v>
      </c>
      <c r="G11" s="53" t="s">
        <v>35</v>
      </c>
      <c r="H11" s="57">
        <v>75</v>
      </c>
      <c r="I11" s="57" t="s">
        <v>2148</v>
      </c>
      <c r="J11" s="58">
        <v>27.49</v>
      </c>
      <c r="K11" s="59">
        <v>2061.75</v>
      </c>
      <c r="L11" s="60"/>
      <c r="M11" s="61"/>
      <c r="N11" s="54" t="s">
        <v>1853</v>
      </c>
      <c r="O11" s="42" t="s">
        <v>70</v>
      </c>
      <c r="P11" s="42">
        <v>1788</v>
      </c>
      <c r="Q11" s="42">
        <v>8</v>
      </c>
      <c r="R11" s="42" t="s">
        <v>36</v>
      </c>
      <c r="S11" s="40" t="s">
        <v>2155</v>
      </c>
    </row>
    <row r="12" spans="1:21" s="40" customFormat="1" x14ac:dyDescent="0.25">
      <c r="A12" s="39">
        <v>600008011</v>
      </c>
      <c r="B12" s="39">
        <v>600008011</v>
      </c>
      <c r="C12" s="39" t="s">
        <v>1854</v>
      </c>
      <c r="D12" s="45">
        <v>1</v>
      </c>
      <c r="E12" s="62">
        <v>60075902</v>
      </c>
      <c r="F12" s="44" t="s">
        <v>34</v>
      </c>
      <c r="G12" s="53" t="s">
        <v>35</v>
      </c>
      <c r="H12" s="57">
        <v>0</v>
      </c>
      <c r="I12" s="57" t="s">
        <v>2148</v>
      </c>
      <c r="J12" s="58">
        <v>27.49</v>
      </c>
      <c r="K12" s="59">
        <v>0</v>
      </c>
      <c r="L12" s="60"/>
      <c r="M12" s="61"/>
      <c r="N12" s="54" t="s">
        <v>1855</v>
      </c>
      <c r="O12" s="42" t="s">
        <v>1856</v>
      </c>
      <c r="P12" s="42">
        <v>391</v>
      </c>
      <c r="Q12" s="42">
        <v>22</v>
      </c>
      <c r="R12" s="42" t="s">
        <v>36</v>
      </c>
      <c r="S12" s="40" t="s">
        <v>2155</v>
      </c>
    </row>
    <row r="13" spans="1:21" s="40" customFormat="1" x14ac:dyDescent="0.25">
      <c r="A13" s="39">
        <v>600008045</v>
      </c>
      <c r="B13" s="39">
        <v>600008045</v>
      </c>
      <c r="C13" s="39" t="s">
        <v>1857</v>
      </c>
      <c r="D13" s="45">
        <v>1</v>
      </c>
      <c r="E13" s="62">
        <v>60076046</v>
      </c>
      <c r="F13" s="44" t="s">
        <v>34</v>
      </c>
      <c r="G13" s="53" t="s">
        <v>35</v>
      </c>
      <c r="H13" s="57">
        <v>0</v>
      </c>
      <c r="I13" s="57" t="s">
        <v>2148</v>
      </c>
      <c r="J13" s="58">
        <v>27.49</v>
      </c>
      <c r="K13" s="59">
        <v>0</v>
      </c>
      <c r="L13" s="60"/>
      <c r="M13" s="61"/>
      <c r="N13" s="54" t="s">
        <v>1858</v>
      </c>
      <c r="O13" s="42" t="s">
        <v>40</v>
      </c>
      <c r="P13" s="42">
        <v>1849</v>
      </c>
      <c r="Q13" s="42">
        <v>1</v>
      </c>
      <c r="R13" s="42" t="s">
        <v>36</v>
      </c>
      <c r="S13" s="40" t="s">
        <v>2155</v>
      </c>
    </row>
    <row r="14" spans="1:21" s="40" customFormat="1" ht="30" x14ac:dyDescent="0.25">
      <c r="A14" s="39">
        <v>600008088</v>
      </c>
      <c r="B14" s="39">
        <v>600008088</v>
      </c>
      <c r="C14" s="39" t="s">
        <v>1173</v>
      </c>
      <c r="D14" s="45">
        <v>1</v>
      </c>
      <c r="E14" s="62">
        <v>666122</v>
      </c>
      <c r="F14" s="44" t="s">
        <v>34</v>
      </c>
      <c r="G14" s="53" t="s">
        <v>35</v>
      </c>
      <c r="H14" s="57">
        <v>650</v>
      </c>
      <c r="I14" s="57" t="s">
        <v>2148</v>
      </c>
      <c r="J14" s="58">
        <v>27.49</v>
      </c>
      <c r="K14" s="59">
        <v>17868.5</v>
      </c>
      <c r="L14" s="60"/>
      <c r="M14" s="61"/>
      <c r="N14" s="54" t="s">
        <v>44</v>
      </c>
      <c r="O14" s="42" t="s">
        <v>45</v>
      </c>
      <c r="P14" s="42">
        <v>420</v>
      </c>
      <c r="Q14" s="42">
        <v>5</v>
      </c>
      <c r="R14" s="42" t="s">
        <v>36</v>
      </c>
      <c r="S14" s="40" t="s">
        <v>2154</v>
      </c>
    </row>
    <row r="15" spans="1:21" s="40" customFormat="1" x14ac:dyDescent="0.25">
      <c r="A15" s="39">
        <v>600008096</v>
      </c>
      <c r="B15" s="39">
        <v>600008096</v>
      </c>
      <c r="C15" s="39" t="s">
        <v>1729</v>
      </c>
      <c r="D15" s="45">
        <v>1</v>
      </c>
      <c r="E15" s="62">
        <v>63908352</v>
      </c>
      <c r="F15" s="44" t="s">
        <v>34</v>
      </c>
      <c r="G15" s="53" t="s">
        <v>35</v>
      </c>
      <c r="H15" s="57">
        <v>0</v>
      </c>
      <c r="I15" s="57" t="s">
        <v>2148</v>
      </c>
      <c r="J15" s="58">
        <v>27.49</v>
      </c>
      <c r="K15" s="59">
        <v>0</v>
      </c>
      <c r="L15" s="60"/>
      <c r="M15" s="61"/>
      <c r="N15" s="54" t="s">
        <v>1730</v>
      </c>
      <c r="O15" s="42" t="s">
        <v>1168</v>
      </c>
      <c r="P15" s="42">
        <v>1010</v>
      </c>
      <c r="Q15" s="42">
        <v>9</v>
      </c>
      <c r="R15" s="42" t="s">
        <v>36</v>
      </c>
      <c r="S15" s="40" t="s">
        <v>2154</v>
      </c>
    </row>
    <row r="16" spans="1:21" s="40" customFormat="1" x14ac:dyDescent="0.25">
      <c r="A16" s="39">
        <v>600008118</v>
      </c>
      <c r="B16" s="39">
        <v>600008118</v>
      </c>
      <c r="C16" s="39" t="s">
        <v>1859</v>
      </c>
      <c r="D16" s="45">
        <v>1</v>
      </c>
      <c r="E16" s="62">
        <v>25184181</v>
      </c>
      <c r="F16" s="44" t="s">
        <v>34</v>
      </c>
      <c r="G16" s="53" t="s">
        <v>35</v>
      </c>
      <c r="H16" s="57">
        <v>0</v>
      </c>
      <c r="I16" s="57" t="s">
        <v>2148</v>
      </c>
      <c r="J16" s="58">
        <v>27.49</v>
      </c>
      <c r="K16" s="59">
        <v>0</v>
      </c>
      <c r="L16" s="60"/>
      <c r="M16" s="61"/>
      <c r="N16" s="54" t="s">
        <v>1860</v>
      </c>
      <c r="O16" s="42" t="s">
        <v>1861</v>
      </c>
      <c r="P16" s="42">
        <v>250</v>
      </c>
      <c r="Q16" s="42">
        <v>4</v>
      </c>
      <c r="R16" s="42" t="s">
        <v>36</v>
      </c>
      <c r="S16" s="40" t="s">
        <v>2154</v>
      </c>
    </row>
    <row r="17" spans="1:19" s="40" customFormat="1" x14ac:dyDescent="0.25">
      <c r="A17" s="39">
        <v>600008151</v>
      </c>
      <c r="B17" s="39">
        <v>600008151</v>
      </c>
      <c r="C17" s="39" t="s">
        <v>1731</v>
      </c>
      <c r="D17" s="45">
        <v>1</v>
      </c>
      <c r="E17" s="62">
        <v>60075775</v>
      </c>
      <c r="F17" s="44" t="s">
        <v>34</v>
      </c>
      <c r="G17" s="53" t="s">
        <v>35</v>
      </c>
      <c r="H17" s="57">
        <v>250</v>
      </c>
      <c r="I17" s="57" t="s">
        <v>2148</v>
      </c>
      <c r="J17" s="58">
        <v>27.49</v>
      </c>
      <c r="K17" s="59">
        <v>6872.5</v>
      </c>
      <c r="L17" s="60"/>
      <c r="M17" s="61"/>
      <c r="N17" s="54" t="s">
        <v>1732</v>
      </c>
      <c r="O17" s="42" t="s">
        <v>325</v>
      </c>
      <c r="P17" s="42">
        <v>142</v>
      </c>
      <c r="Q17" s="42">
        <v>64</v>
      </c>
      <c r="R17" s="42" t="s">
        <v>36</v>
      </c>
      <c r="S17" s="40" t="s">
        <v>2155</v>
      </c>
    </row>
    <row r="18" spans="1:19" s="40" customFormat="1" ht="45" x14ac:dyDescent="0.25">
      <c r="A18" s="39">
        <v>600008169</v>
      </c>
      <c r="B18" s="39">
        <v>600008169</v>
      </c>
      <c r="C18" s="39" t="s">
        <v>1862</v>
      </c>
      <c r="D18" s="45">
        <v>1</v>
      </c>
      <c r="E18" s="62">
        <v>60075911</v>
      </c>
      <c r="F18" s="44" t="s">
        <v>34</v>
      </c>
      <c r="G18" s="53" t="s">
        <v>35</v>
      </c>
      <c r="H18" s="57">
        <v>0</v>
      </c>
      <c r="I18" s="57" t="s">
        <v>2148</v>
      </c>
      <c r="J18" s="58">
        <v>27.49</v>
      </c>
      <c r="K18" s="59">
        <v>0</v>
      </c>
      <c r="L18" s="60"/>
      <c r="M18" s="61"/>
      <c r="N18" s="54" t="s">
        <v>1863</v>
      </c>
      <c r="O18" s="42" t="s">
        <v>46</v>
      </c>
      <c r="P18" s="42">
        <v>458</v>
      </c>
      <c r="Q18" s="42">
        <v>92</v>
      </c>
      <c r="R18" s="42" t="s">
        <v>36</v>
      </c>
      <c r="S18" s="40" t="s">
        <v>2155</v>
      </c>
    </row>
    <row r="19" spans="1:19" s="40" customFormat="1" ht="30" x14ac:dyDescent="0.25">
      <c r="A19" s="39">
        <v>600008193</v>
      </c>
      <c r="B19" s="39">
        <v>600008193</v>
      </c>
      <c r="C19" s="39" t="s">
        <v>1174</v>
      </c>
      <c r="D19" s="45">
        <v>1</v>
      </c>
      <c r="E19" s="62">
        <v>582158</v>
      </c>
      <c r="F19" s="44" t="s">
        <v>34</v>
      </c>
      <c r="G19" s="53" t="s">
        <v>35</v>
      </c>
      <c r="H19" s="57">
        <v>0</v>
      </c>
      <c r="I19" s="57" t="s">
        <v>2148</v>
      </c>
      <c r="J19" s="58">
        <v>27.49</v>
      </c>
      <c r="K19" s="59">
        <v>0</v>
      </c>
      <c r="L19" s="60"/>
      <c r="M19" s="61"/>
      <c r="N19" s="54" t="s">
        <v>47</v>
      </c>
      <c r="O19" s="42" t="s">
        <v>48</v>
      </c>
      <c r="P19" s="42">
        <v>1274</v>
      </c>
      <c r="Q19" s="42">
        <v>3</v>
      </c>
      <c r="R19" s="42" t="s">
        <v>36</v>
      </c>
      <c r="S19" s="40" t="s">
        <v>2155</v>
      </c>
    </row>
    <row r="20" spans="1:19" s="40" customFormat="1" ht="30" x14ac:dyDescent="0.25">
      <c r="A20" s="39">
        <v>600008207</v>
      </c>
      <c r="B20" s="39">
        <v>600008207</v>
      </c>
      <c r="C20" s="39" t="s">
        <v>1175</v>
      </c>
      <c r="D20" s="45">
        <v>1</v>
      </c>
      <c r="E20" s="62">
        <v>60075970</v>
      </c>
      <c r="F20" s="44" t="s">
        <v>34</v>
      </c>
      <c r="G20" s="53" t="s">
        <v>35</v>
      </c>
      <c r="H20" s="57">
        <v>0</v>
      </c>
      <c r="I20" s="57" t="s">
        <v>2148</v>
      </c>
      <c r="J20" s="58">
        <v>27.49</v>
      </c>
      <c r="K20" s="59">
        <v>0</v>
      </c>
      <c r="L20" s="60"/>
      <c r="M20" s="61"/>
      <c r="N20" s="54" t="s">
        <v>49</v>
      </c>
      <c r="O20" s="42" t="s">
        <v>50</v>
      </c>
      <c r="P20" s="42">
        <v>260</v>
      </c>
      <c r="Q20" s="42">
        <v>13</v>
      </c>
      <c r="R20" s="42" t="s">
        <v>36</v>
      </c>
      <c r="S20" s="40" t="s">
        <v>2155</v>
      </c>
    </row>
    <row r="21" spans="1:19" s="40" customFormat="1" ht="30" x14ac:dyDescent="0.25">
      <c r="A21" s="39">
        <v>600008215</v>
      </c>
      <c r="B21" s="39">
        <v>600008215</v>
      </c>
      <c r="C21" s="39" t="s">
        <v>1176</v>
      </c>
      <c r="D21" s="45">
        <v>1</v>
      </c>
      <c r="E21" s="62">
        <v>60646764</v>
      </c>
      <c r="F21" s="44" t="s">
        <v>34</v>
      </c>
      <c r="G21" s="53" t="s">
        <v>35</v>
      </c>
      <c r="H21" s="57">
        <v>75</v>
      </c>
      <c r="I21" s="57" t="s">
        <v>2148</v>
      </c>
      <c r="J21" s="58">
        <v>27.49</v>
      </c>
      <c r="K21" s="59">
        <v>2061.75</v>
      </c>
      <c r="L21" s="60"/>
      <c r="M21" s="61"/>
      <c r="N21" s="54" t="s">
        <v>51</v>
      </c>
      <c r="O21" s="42" t="s">
        <v>52</v>
      </c>
      <c r="P21" s="42">
        <v>28</v>
      </c>
      <c r="Q21" s="42">
        <v>22</v>
      </c>
      <c r="R21" s="42" t="s">
        <v>36</v>
      </c>
      <c r="S21" s="40" t="s">
        <v>2154</v>
      </c>
    </row>
    <row r="22" spans="1:19" s="40" customFormat="1" ht="30" x14ac:dyDescent="0.25">
      <c r="A22" s="39">
        <v>600008266</v>
      </c>
      <c r="B22" s="39">
        <v>600008266</v>
      </c>
      <c r="C22" s="39" t="s">
        <v>1864</v>
      </c>
      <c r="D22" s="45">
        <v>1</v>
      </c>
      <c r="E22" s="62">
        <v>25158392</v>
      </c>
      <c r="F22" s="44" t="s">
        <v>34</v>
      </c>
      <c r="G22" s="53" t="s">
        <v>35</v>
      </c>
      <c r="H22" s="57">
        <v>0</v>
      </c>
      <c r="I22" s="57" t="s">
        <v>2148</v>
      </c>
      <c r="J22" s="58">
        <v>27.49</v>
      </c>
      <c r="K22" s="59">
        <v>0</v>
      </c>
      <c r="L22" s="60"/>
      <c r="M22" s="61"/>
      <c r="N22" s="54" t="s">
        <v>1865</v>
      </c>
      <c r="O22" s="42" t="s">
        <v>1866</v>
      </c>
      <c r="P22" s="42">
        <v>1595</v>
      </c>
      <c r="Q22" s="42" t="s">
        <v>1867</v>
      </c>
      <c r="R22" s="42" t="s">
        <v>36</v>
      </c>
      <c r="S22" s="40" t="s">
        <v>2154</v>
      </c>
    </row>
    <row r="23" spans="1:19" s="40" customFormat="1" x14ac:dyDescent="0.25">
      <c r="A23" s="39">
        <v>600056988</v>
      </c>
      <c r="B23" s="39">
        <v>600056988</v>
      </c>
      <c r="C23" s="39" t="s">
        <v>1868</v>
      </c>
      <c r="D23" s="45">
        <v>1</v>
      </c>
      <c r="E23" s="62">
        <v>70998957</v>
      </c>
      <c r="F23" s="44" t="s">
        <v>34</v>
      </c>
      <c r="G23" s="53" t="s">
        <v>35</v>
      </c>
      <c r="H23" s="57">
        <v>100</v>
      </c>
      <c r="I23" s="57" t="s">
        <v>2148</v>
      </c>
      <c r="J23" s="58">
        <v>27.49</v>
      </c>
      <c r="K23" s="59">
        <v>2749</v>
      </c>
      <c r="L23" s="60"/>
      <c r="M23" s="61"/>
      <c r="N23" s="54" t="s">
        <v>1869</v>
      </c>
      <c r="O23" s="42" t="s">
        <v>1870</v>
      </c>
      <c r="P23" s="42">
        <v>44</v>
      </c>
      <c r="Q23" s="42"/>
      <c r="R23" s="42" t="s">
        <v>1871</v>
      </c>
      <c r="S23" s="40" t="s">
        <v>2155</v>
      </c>
    </row>
    <row r="24" spans="1:19" s="40" customFormat="1" x14ac:dyDescent="0.25">
      <c r="A24" s="39">
        <v>600057348</v>
      </c>
      <c r="B24" s="39">
        <v>600057348</v>
      </c>
      <c r="C24" s="39" t="s">
        <v>1190</v>
      </c>
      <c r="D24" s="45">
        <v>1</v>
      </c>
      <c r="E24" s="62">
        <v>581551</v>
      </c>
      <c r="F24" s="44" t="s">
        <v>34</v>
      </c>
      <c r="G24" s="53" t="s">
        <v>35</v>
      </c>
      <c r="H24" s="57">
        <v>350</v>
      </c>
      <c r="I24" s="57" t="s">
        <v>2148</v>
      </c>
      <c r="J24" s="58">
        <v>27.49</v>
      </c>
      <c r="K24" s="59">
        <v>9621.5</v>
      </c>
      <c r="L24" s="60"/>
      <c r="M24" s="61"/>
      <c r="N24" s="54" t="s">
        <v>92</v>
      </c>
      <c r="O24" s="42" t="s">
        <v>65</v>
      </c>
      <c r="P24" s="42">
        <v>1347</v>
      </c>
      <c r="Q24" s="42">
        <v>23</v>
      </c>
      <c r="R24" s="42" t="s">
        <v>36</v>
      </c>
      <c r="S24" s="40" t="s">
        <v>2155</v>
      </c>
    </row>
    <row r="25" spans="1:19" s="40" customFormat="1" x14ac:dyDescent="0.25">
      <c r="A25" s="39">
        <v>600057356</v>
      </c>
      <c r="B25" s="39">
        <v>600057356</v>
      </c>
      <c r="C25" s="39" t="s">
        <v>1191</v>
      </c>
      <c r="D25" s="45">
        <v>1</v>
      </c>
      <c r="E25" s="62">
        <v>581585</v>
      </c>
      <c r="F25" s="44" t="s">
        <v>34</v>
      </c>
      <c r="G25" s="53" t="s">
        <v>35</v>
      </c>
      <c r="H25" s="57">
        <v>800</v>
      </c>
      <c r="I25" s="57" t="s">
        <v>2148</v>
      </c>
      <c r="J25" s="58">
        <v>27.49</v>
      </c>
      <c r="K25" s="59">
        <v>21992</v>
      </c>
      <c r="L25" s="60"/>
      <c r="M25" s="61"/>
      <c r="N25" s="54" t="s">
        <v>93</v>
      </c>
      <c r="O25" s="42" t="s">
        <v>65</v>
      </c>
      <c r="P25" s="42">
        <v>1319</v>
      </c>
      <c r="Q25" s="42">
        <v>21</v>
      </c>
      <c r="R25" s="42" t="s">
        <v>36</v>
      </c>
      <c r="S25" s="40" t="s">
        <v>2155</v>
      </c>
    </row>
    <row r="26" spans="1:19" s="40" customFormat="1" ht="30" x14ac:dyDescent="0.25">
      <c r="A26" s="39">
        <v>600057364</v>
      </c>
      <c r="B26" s="39">
        <v>600057364</v>
      </c>
      <c r="C26" s="39" t="s">
        <v>1192</v>
      </c>
      <c r="D26" s="45">
        <v>1</v>
      </c>
      <c r="E26" s="62">
        <v>581623</v>
      </c>
      <c r="F26" s="44" t="s">
        <v>34</v>
      </c>
      <c r="G26" s="53" t="s">
        <v>35</v>
      </c>
      <c r="H26" s="57">
        <v>550</v>
      </c>
      <c r="I26" s="57" t="s">
        <v>2148</v>
      </c>
      <c r="J26" s="58">
        <v>27.49</v>
      </c>
      <c r="K26" s="59">
        <v>15119.5</v>
      </c>
      <c r="L26" s="60"/>
      <c r="M26" s="61"/>
      <c r="N26" s="54" t="s">
        <v>94</v>
      </c>
      <c r="O26" s="42" t="s">
        <v>86</v>
      </c>
      <c r="P26" s="42">
        <v>315</v>
      </c>
      <c r="Q26" s="42"/>
      <c r="R26" s="42" t="s">
        <v>87</v>
      </c>
      <c r="S26" s="40" t="s">
        <v>2155</v>
      </c>
    </row>
    <row r="27" spans="1:19" s="40" customFormat="1" x14ac:dyDescent="0.25">
      <c r="A27" s="39">
        <v>600057402</v>
      </c>
      <c r="B27" s="39">
        <v>600057402</v>
      </c>
      <c r="C27" s="39" t="s">
        <v>1193</v>
      </c>
      <c r="D27" s="45">
        <v>1</v>
      </c>
      <c r="E27" s="62">
        <v>62537831</v>
      </c>
      <c r="F27" s="44" t="s">
        <v>34</v>
      </c>
      <c r="G27" s="53" t="s">
        <v>35</v>
      </c>
      <c r="H27" s="57">
        <v>50</v>
      </c>
      <c r="I27" s="57" t="s">
        <v>2148</v>
      </c>
      <c r="J27" s="58">
        <v>27.49</v>
      </c>
      <c r="K27" s="59">
        <v>1374.5</v>
      </c>
      <c r="L27" s="60"/>
      <c r="M27" s="61"/>
      <c r="N27" s="54" t="s">
        <v>95</v>
      </c>
      <c r="O27" s="42" t="s">
        <v>22</v>
      </c>
      <c r="P27" s="42">
        <v>108</v>
      </c>
      <c r="Q27" s="42"/>
      <c r="R27" s="42" t="s">
        <v>89</v>
      </c>
      <c r="S27" s="40" t="s">
        <v>2155</v>
      </c>
    </row>
    <row r="28" spans="1:19" s="40" customFormat="1" x14ac:dyDescent="0.25">
      <c r="A28" s="39">
        <v>600057429</v>
      </c>
      <c r="B28" s="39">
        <v>600057429</v>
      </c>
      <c r="C28" s="39" t="s">
        <v>1194</v>
      </c>
      <c r="D28" s="45">
        <v>1</v>
      </c>
      <c r="E28" s="62">
        <v>70877661</v>
      </c>
      <c r="F28" s="44" t="s">
        <v>34</v>
      </c>
      <c r="G28" s="53" t="s">
        <v>35</v>
      </c>
      <c r="H28" s="57">
        <v>125</v>
      </c>
      <c r="I28" s="57" t="s">
        <v>2148</v>
      </c>
      <c r="J28" s="58">
        <v>27.49</v>
      </c>
      <c r="K28" s="59">
        <v>3436.25</v>
      </c>
      <c r="L28" s="60"/>
      <c r="M28" s="61"/>
      <c r="N28" s="54" t="s">
        <v>96</v>
      </c>
      <c r="O28" s="42" t="s">
        <v>97</v>
      </c>
      <c r="P28" s="42">
        <v>962</v>
      </c>
      <c r="Q28" s="42">
        <v>1</v>
      </c>
      <c r="R28" s="42" t="s">
        <v>36</v>
      </c>
      <c r="S28" s="40" t="s">
        <v>2155</v>
      </c>
    </row>
    <row r="29" spans="1:19" s="40" customFormat="1" ht="30" x14ac:dyDescent="0.25">
      <c r="A29" s="39">
        <v>600057453</v>
      </c>
      <c r="B29" s="39">
        <v>600057453</v>
      </c>
      <c r="C29" s="39" t="s">
        <v>1195</v>
      </c>
      <c r="D29" s="45">
        <v>1</v>
      </c>
      <c r="E29" s="62">
        <v>70877645</v>
      </c>
      <c r="F29" s="44" t="s">
        <v>34</v>
      </c>
      <c r="G29" s="53" t="s">
        <v>35</v>
      </c>
      <c r="H29" s="57">
        <v>75</v>
      </c>
      <c r="I29" s="57" t="s">
        <v>2148</v>
      </c>
      <c r="J29" s="58">
        <v>27.49</v>
      </c>
      <c r="K29" s="59">
        <v>2061.75</v>
      </c>
      <c r="L29" s="60"/>
      <c r="M29" s="61"/>
      <c r="N29" s="54" t="s">
        <v>98</v>
      </c>
      <c r="O29" s="42" t="s">
        <v>46</v>
      </c>
      <c r="P29" s="42">
        <v>285</v>
      </c>
      <c r="Q29" s="42">
        <v>143</v>
      </c>
      <c r="R29" s="42" t="s">
        <v>36</v>
      </c>
      <c r="S29" s="40" t="s">
        <v>2155</v>
      </c>
    </row>
    <row r="30" spans="1:19" s="40" customFormat="1" x14ac:dyDescent="0.25">
      <c r="A30" s="39">
        <v>600057488</v>
      </c>
      <c r="B30" s="39">
        <v>600057488</v>
      </c>
      <c r="C30" s="39" t="s">
        <v>1196</v>
      </c>
      <c r="D30" s="45">
        <v>1</v>
      </c>
      <c r="E30" s="62">
        <v>62537521</v>
      </c>
      <c r="F30" s="44" t="s">
        <v>34</v>
      </c>
      <c r="G30" s="53" t="s">
        <v>35</v>
      </c>
      <c r="H30" s="57">
        <v>150</v>
      </c>
      <c r="I30" s="57" t="s">
        <v>2148</v>
      </c>
      <c r="J30" s="58">
        <v>27.49</v>
      </c>
      <c r="K30" s="59">
        <v>4123.5</v>
      </c>
      <c r="L30" s="60"/>
      <c r="M30" s="61"/>
      <c r="N30" s="54" t="s">
        <v>99</v>
      </c>
      <c r="O30" s="42" t="s">
        <v>100</v>
      </c>
      <c r="P30" s="42">
        <v>300</v>
      </c>
      <c r="Q30" s="42"/>
      <c r="R30" s="42" t="s">
        <v>101</v>
      </c>
      <c r="S30" s="40" t="s">
        <v>2155</v>
      </c>
    </row>
    <row r="31" spans="1:19" s="40" customFormat="1" ht="30" x14ac:dyDescent="0.25">
      <c r="A31" s="39">
        <v>600057496</v>
      </c>
      <c r="B31" s="39">
        <v>600057496</v>
      </c>
      <c r="C31" s="39" t="s">
        <v>1197</v>
      </c>
      <c r="D31" s="45">
        <v>1</v>
      </c>
      <c r="E31" s="62">
        <v>62537547</v>
      </c>
      <c r="F31" s="44" t="s">
        <v>34</v>
      </c>
      <c r="G31" s="53" t="s">
        <v>35</v>
      </c>
      <c r="H31" s="57">
        <v>475</v>
      </c>
      <c r="I31" s="57" t="s">
        <v>2148</v>
      </c>
      <c r="J31" s="58">
        <v>27.49</v>
      </c>
      <c r="K31" s="59">
        <v>13057.75</v>
      </c>
      <c r="L31" s="60"/>
      <c r="M31" s="61"/>
      <c r="N31" s="54" t="s">
        <v>102</v>
      </c>
      <c r="O31" s="42" t="s">
        <v>103</v>
      </c>
      <c r="P31" s="42">
        <v>88</v>
      </c>
      <c r="Q31" s="42"/>
      <c r="R31" s="42" t="s">
        <v>60</v>
      </c>
      <c r="S31" s="40" t="s">
        <v>2155</v>
      </c>
    </row>
    <row r="32" spans="1:19" s="40" customFormat="1" x14ac:dyDescent="0.25">
      <c r="A32" s="39">
        <v>600057542</v>
      </c>
      <c r="B32" s="39">
        <v>600057542</v>
      </c>
      <c r="C32" s="39" t="s">
        <v>1198</v>
      </c>
      <c r="D32" s="45">
        <v>1</v>
      </c>
      <c r="E32" s="62">
        <v>581542</v>
      </c>
      <c r="F32" s="44" t="s">
        <v>34</v>
      </c>
      <c r="G32" s="53" t="s">
        <v>35</v>
      </c>
      <c r="H32" s="57">
        <v>475</v>
      </c>
      <c r="I32" s="57" t="s">
        <v>2148</v>
      </c>
      <c r="J32" s="58">
        <v>27.49</v>
      </c>
      <c r="K32" s="59">
        <v>13057.75</v>
      </c>
      <c r="L32" s="60"/>
      <c r="M32" s="61"/>
      <c r="N32" s="54" t="s">
        <v>104</v>
      </c>
      <c r="O32" s="42" t="s">
        <v>105</v>
      </c>
      <c r="P32" s="42">
        <v>347</v>
      </c>
      <c r="Q32" s="42">
        <v>13</v>
      </c>
      <c r="R32" s="42" t="s">
        <v>36</v>
      </c>
      <c r="S32" s="40" t="s">
        <v>2155</v>
      </c>
    </row>
    <row r="33" spans="1:19" s="40" customFormat="1" x14ac:dyDescent="0.25">
      <c r="A33" s="39">
        <v>600057551</v>
      </c>
      <c r="B33" s="39">
        <v>600057551</v>
      </c>
      <c r="C33" s="39" t="s">
        <v>1199</v>
      </c>
      <c r="D33" s="45">
        <v>1</v>
      </c>
      <c r="E33" s="62">
        <v>581577</v>
      </c>
      <c r="F33" s="44" t="s">
        <v>34</v>
      </c>
      <c r="G33" s="53" t="s">
        <v>35</v>
      </c>
      <c r="H33" s="57">
        <v>825</v>
      </c>
      <c r="I33" s="57" t="s">
        <v>2148</v>
      </c>
      <c r="J33" s="58">
        <v>27.49</v>
      </c>
      <c r="K33" s="59">
        <v>22679.25</v>
      </c>
      <c r="L33" s="60"/>
      <c r="M33" s="61"/>
      <c r="N33" s="54" t="s">
        <v>106</v>
      </c>
      <c r="O33" s="42" t="s">
        <v>11</v>
      </c>
      <c r="P33" s="42">
        <v>2202</v>
      </c>
      <c r="Q33" s="42">
        <v>1</v>
      </c>
      <c r="R33" s="42" t="s">
        <v>36</v>
      </c>
      <c r="S33" s="40" t="s">
        <v>2155</v>
      </c>
    </row>
    <row r="34" spans="1:19" s="40" customFormat="1" x14ac:dyDescent="0.25">
      <c r="A34" s="39">
        <v>600057569</v>
      </c>
      <c r="B34" s="39">
        <v>600057569</v>
      </c>
      <c r="C34" s="39" t="s">
        <v>1200</v>
      </c>
      <c r="D34" s="45">
        <v>1</v>
      </c>
      <c r="E34" s="62">
        <v>581631</v>
      </c>
      <c r="F34" s="44" t="s">
        <v>34</v>
      </c>
      <c r="G34" s="53" t="s">
        <v>35</v>
      </c>
      <c r="H34" s="57">
        <v>800</v>
      </c>
      <c r="I34" s="57" t="s">
        <v>2148</v>
      </c>
      <c r="J34" s="58">
        <v>27.49</v>
      </c>
      <c r="K34" s="59">
        <v>21992</v>
      </c>
      <c r="L34" s="60"/>
      <c r="M34" s="61"/>
      <c r="N34" s="54" t="s">
        <v>107</v>
      </c>
      <c r="O34" s="42" t="s">
        <v>108</v>
      </c>
      <c r="P34" s="42">
        <v>62</v>
      </c>
      <c r="Q34" s="42">
        <v>3</v>
      </c>
      <c r="R34" s="42" t="s">
        <v>36</v>
      </c>
      <c r="S34" s="40" t="s">
        <v>2155</v>
      </c>
    </row>
    <row r="35" spans="1:19" s="40" customFormat="1" ht="30" x14ac:dyDescent="0.25">
      <c r="A35" s="39">
        <v>600057585</v>
      </c>
      <c r="B35" s="39">
        <v>600057585</v>
      </c>
      <c r="C35" s="39" t="s">
        <v>1201</v>
      </c>
      <c r="D35" s="45">
        <v>1</v>
      </c>
      <c r="E35" s="62">
        <v>666131</v>
      </c>
      <c r="F35" s="44" t="s">
        <v>34</v>
      </c>
      <c r="G35" s="53" t="s">
        <v>35</v>
      </c>
      <c r="H35" s="57">
        <v>1550</v>
      </c>
      <c r="I35" s="57" t="s">
        <v>2148</v>
      </c>
      <c r="J35" s="58">
        <v>27.49</v>
      </c>
      <c r="K35" s="59">
        <v>42609.5</v>
      </c>
      <c r="L35" s="60"/>
      <c r="M35" s="61"/>
      <c r="N35" s="54" t="s">
        <v>109</v>
      </c>
      <c r="O35" s="42" t="s">
        <v>110</v>
      </c>
      <c r="P35" s="42">
        <v>1036</v>
      </c>
      <c r="Q35" s="42">
        <v>3</v>
      </c>
      <c r="R35" s="42" t="s">
        <v>36</v>
      </c>
      <c r="S35" s="40" t="s">
        <v>2155</v>
      </c>
    </row>
    <row r="36" spans="1:19" s="40" customFormat="1" x14ac:dyDescent="0.25">
      <c r="A36" s="39">
        <v>600057623</v>
      </c>
      <c r="B36" s="39">
        <v>600057623</v>
      </c>
      <c r="C36" s="39" t="s">
        <v>1202</v>
      </c>
      <c r="D36" s="45">
        <v>1</v>
      </c>
      <c r="E36" s="62">
        <v>60077093</v>
      </c>
      <c r="F36" s="44" t="s">
        <v>34</v>
      </c>
      <c r="G36" s="53" t="s">
        <v>35</v>
      </c>
      <c r="H36" s="57">
        <v>800</v>
      </c>
      <c r="I36" s="57" t="s">
        <v>2148</v>
      </c>
      <c r="J36" s="58">
        <v>27.49</v>
      </c>
      <c r="K36" s="59">
        <v>21992</v>
      </c>
      <c r="L36" s="60"/>
      <c r="M36" s="61"/>
      <c r="N36" s="54" t="s">
        <v>111</v>
      </c>
      <c r="O36" s="42" t="s">
        <v>112</v>
      </c>
      <c r="P36" s="42">
        <v>882</v>
      </c>
      <c r="Q36" s="42">
        <v>30</v>
      </c>
      <c r="R36" s="42" t="s">
        <v>36</v>
      </c>
      <c r="S36" s="40" t="s">
        <v>2155</v>
      </c>
    </row>
    <row r="37" spans="1:19" s="40" customFormat="1" x14ac:dyDescent="0.25">
      <c r="A37" s="39">
        <v>600057631</v>
      </c>
      <c r="B37" s="39">
        <v>600057631</v>
      </c>
      <c r="C37" s="39" t="s">
        <v>1788</v>
      </c>
      <c r="D37" s="45">
        <v>1</v>
      </c>
      <c r="E37" s="62">
        <v>60077212</v>
      </c>
      <c r="F37" s="44" t="s">
        <v>34</v>
      </c>
      <c r="G37" s="53" t="s">
        <v>35</v>
      </c>
      <c r="H37" s="57">
        <v>875</v>
      </c>
      <c r="I37" s="57" t="s">
        <v>2148</v>
      </c>
      <c r="J37" s="58">
        <v>27.49</v>
      </c>
      <c r="K37" s="59">
        <v>24053.75</v>
      </c>
      <c r="L37" s="60"/>
      <c r="M37" s="61"/>
      <c r="N37" s="54" t="s">
        <v>1789</v>
      </c>
      <c r="O37" s="42" t="s">
        <v>1790</v>
      </c>
      <c r="P37" s="42">
        <v>1165</v>
      </c>
      <c r="Q37" s="42">
        <v>48</v>
      </c>
      <c r="R37" s="42" t="s">
        <v>36</v>
      </c>
      <c r="S37" s="40" t="s">
        <v>2155</v>
      </c>
    </row>
    <row r="38" spans="1:19" s="40" customFormat="1" ht="30" x14ac:dyDescent="0.25">
      <c r="A38" s="39">
        <v>600057640</v>
      </c>
      <c r="B38" s="39">
        <v>600057640</v>
      </c>
      <c r="C38" s="39" t="s">
        <v>1203</v>
      </c>
      <c r="D38" s="45">
        <v>1</v>
      </c>
      <c r="E38" s="62">
        <v>60077417</v>
      </c>
      <c r="F38" s="44" t="s">
        <v>34</v>
      </c>
      <c r="G38" s="53" t="s">
        <v>35</v>
      </c>
      <c r="H38" s="57">
        <v>675</v>
      </c>
      <c r="I38" s="57" t="s">
        <v>2148</v>
      </c>
      <c r="J38" s="58">
        <v>27.49</v>
      </c>
      <c r="K38" s="59">
        <v>18555.75</v>
      </c>
      <c r="L38" s="60"/>
      <c r="M38" s="61"/>
      <c r="N38" s="54" t="s">
        <v>113</v>
      </c>
      <c r="O38" s="42" t="s">
        <v>70</v>
      </c>
      <c r="P38" s="42">
        <v>1793</v>
      </c>
      <c r="Q38" s="42" t="s">
        <v>114</v>
      </c>
      <c r="R38" s="42" t="s">
        <v>36</v>
      </c>
      <c r="S38" s="40" t="s">
        <v>2155</v>
      </c>
    </row>
    <row r="39" spans="1:19" s="40" customFormat="1" x14ac:dyDescent="0.25">
      <c r="A39" s="39">
        <v>600057798</v>
      </c>
      <c r="B39" s="39">
        <v>600057798</v>
      </c>
      <c r="C39" s="39" t="s">
        <v>1204</v>
      </c>
      <c r="D39" s="45">
        <v>1</v>
      </c>
      <c r="E39" s="62">
        <v>62537873</v>
      </c>
      <c r="F39" s="44" t="s">
        <v>34</v>
      </c>
      <c r="G39" s="53" t="s">
        <v>35</v>
      </c>
      <c r="H39" s="57">
        <v>525</v>
      </c>
      <c r="I39" s="57" t="s">
        <v>2148</v>
      </c>
      <c r="J39" s="58">
        <v>27.49</v>
      </c>
      <c r="K39" s="59">
        <v>14432.25</v>
      </c>
      <c r="L39" s="60"/>
      <c r="M39" s="61"/>
      <c r="N39" s="54" t="s">
        <v>115</v>
      </c>
      <c r="O39" s="42" t="s">
        <v>50</v>
      </c>
      <c r="P39" s="42">
        <v>258</v>
      </c>
      <c r="Q39" s="42">
        <v>11</v>
      </c>
      <c r="R39" s="42" t="s">
        <v>36</v>
      </c>
      <c r="S39" s="40" t="s">
        <v>2155</v>
      </c>
    </row>
    <row r="40" spans="1:19" s="40" customFormat="1" x14ac:dyDescent="0.25">
      <c r="A40" s="39">
        <v>600057801</v>
      </c>
      <c r="B40" s="39">
        <v>600057801</v>
      </c>
      <c r="C40" s="39" t="s">
        <v>1205</v>
      </c>
      <c r="D40" s="45">
        <v>1</v>
      </c>
      <c r="E40" s="62">
        <v>62537784</v>
      </c>
      <c r="F40" s="44" t="s">
        <v>34</v>
      </c>
      <c r="G40" s="53" t="s">
        <v>35</v>
      </c>
      <c r="H40" s="57">
        <v>1025</v>
      </c>
      <c r="I40" s="57" t="s">
        <v>2148</v>
      </c>
      <c r="J40" s="58">
        <v>27.49</v>
      </c>
      <c r="K40" s="59">
        <v>28177.25</v>
      </c>
      <c r="L40" s="60"/>
      <c r="M40" s="61"/>
      <c r="N40" s="54" t="s">
        <v>116</v>
      </c>
      <c r="O40" s="42" t="s">
        <v>59</v>
      </c>
      <c r="P40" s="42">
        <v>810</v>
      </c>
      <c r="Q40" s="42">
        <v>9</v>
      </c>
      <c r="R40" s="42" t="s">
        <v>36</v>
      </c>
      <c r="S40" s="40" t="s">
        <v>2155</v>
      </c>
    </row>
    <row r="41" spans="1:19" s="40" customFormat="1" x14ac:dyDescent="0.25">
      <c r="A41" s="39">
        <v>600057887</v>
      </c>
      <c r="B41" s="39">
        <v>600057887</v>
      </c>
      <c r="C41" s="39" t="s">
        <v>1206</v>
      </c>
      <c r="D41" s="45">
        <v>1</v>
      </c>
      <c r="E41" s="62">
        <v>62537661</v>
      </c>
      <c r="F41" s="44" t="s">
        <v>34</v>
      </c>
      <c r="G41" s="53" t="s">
        <v>35</v>
      </c>
      <c r="H41" s="57">
        <v>900</v>
      </c>
      <c r="I41" s="57" t="s">
        <v>2148</v>
      </c>
      <c r="J41" s="58">
        <v>27.49</v>
      </c>
      <c r="K41" s="59">
        <v>24741</v>
      </c>
      <c r="L41" s="60"/>
      <c r="M41" s="61"/>
      <c r="N41" s="54" t="s">
        <v>117</v>
      </c>
      <c r="O41" s="42" t="s">
        <v>118</v>
      </c>
      <c r="P41" s="42">
        <v>382</v>
      </c>
      <c r="Q41" s="42">
        <v>16</v>
      </c>
      <c r="R41" s="42" t="s">
        <v>36</v>
      </c>
      <c r="S41" s="40" t="s">
        <v>2155</v>
      </c>
    </row>
    <row r="42" spans="1:19" s="40" customFormat="1" ht="30" x14ac:dyDescent="0.25">
      <c r="A42" s="39">
        <v>600170276</v>
      </c>
      <c r="B42" s="39">
        <v>600170276</v>
      </c>
      <c r="C42" s="39" t="s">
        <v>1177</v>
      </c>
      <c r="D42" s="45">
        <v>1</v>
      </c>
      <c r="E42" s="62">
        <v>513156</v>
      </c>
      <c r="F42" s="44" t="s">
        <v>34</v>
      </c>
      <c r="G42" s="53" t="s">
        <v>35</v>
      </c>
      <c r="H42" s="57">
        <v>0</v>
      </c>
      <c r="I42" s="57" t="s">
        <v>2148</v>
      </c>
      <c r="J42" s="58">
        <v>27.49</v>
      </c>
      <c r="K42" s="59">
        <v>0</v>
      </c>
      <c r="L42" s="60"/>
      <c r="M42" s="61"/>
      <c r="N42" s="54" t="s">
        <v>54</v>
      </c>
      <c r="O42" s="42" t="s">
        <v>55</v>
      </c>
      <c r="P42" s="42">
        <v>537</v>
      </c>
      <c r="Q42" s="42"/>
      <c r="R42" s="42" t="s">
        <v>56</v>
      </c>
      <c r="S42" s="40" t="s">
        <v>2155</v>
      </c>
    </row>
    <row r="43" spans="1:19" s="40" customFormat="1" x14ac:dyDescent="0.25">
      <c r="A43" s="39">
        <v>600170292</v>
      </c>
      <c r="B43" s="39">
        <v>600170292</v>
      </c>
      <c r="C43" s="39" t="s">
        <v>1178</v>
      </c>
      <c r="D43" s="45">
        <v>1</v>
      </c>
      <c r="E43" s="62">
        <v>510874</v>
      </c>
      <c r="F43" s="44" t="s">
        <v>34</v>
      </c>
      <c r="G43" s="53" t="s">
        <v>35</v>
      </c>
      <c r="H43" s="57">
        <v>0</v>
      </c>
      <c r="I43" s="57" t="s">
        <v>2148</v>
      </c>
      <c r="J43" s="58">
        <v>27.49</v>
      </c>
      <c r="K43" s="59">
        <v>0</v>
      </c>
      <c r="L43" s="60"/>
      <c r="M43" s="61"/>
      <c r="N43" s="54" t="s">
        <v>57</v>
      </c>
      <c r="O43" s="42" t="s">
        <v>40</v>
      </c>
      <c r="P43" s="42">
        <v>1846</v>
      </c>
      <c r="Q43" s="42">
        <v>9</v>
      </c>
      <c r="R43" s="42" t="s">
        <v>36</v>
      </c>
      <c r="S43" s="40" t="s">
        <v>2155</v>
      </c>
    </row>
    <row r="44" spans="1:19" s="40" customFormat="1" x14ac:dyDescent="0.25">
      <c r="A44" s="39">
        <v>600170306</v>
      </c>
      <c r="B44" s="39">
        <v>600170306</v>
      </c>
      <c r="C44" s="39" t="s">
        <v>1179</v>
      </c>
      <c r="D44" s="45">
        <v>1</v>
      </c>
      <c r="E44" s="62">
        <v>582336</v>
      </c>
      <c r="F44" s="44" t="s">
        <v>34</v>
      </c>
      <c r="G44" s="53" t="s">
        <v>35</v>
      </c>
      <c r="H44" s="57">
        <v>450</v>
      </c>
      <c r="I44" s="57" t="s">
        <v>2148</v>
      </c>
      <c r="J44" s="58">
        <v>27.49</v>
      </c>
      <c r="K44" s="59">
        <v>12370.5</v>
      </c>
      <c r="L44" s="60"/>
      <c r="M44" s="61"/>
      <c r="N44" s="54" t="s">
        <v>58</v>
      </c>
      <c r="O44" s="42" t="s">
        <v>59</v>
      </c>
      <c r="P44" s="42">
        <v>859</v>
      </c>
      <c r="Q44" s="42">
        <v>59</v>
      </c>
      <c r="R44" s="42" t="s">
        <v>36</v>
      </c>
      <c r="S44" s="40" t="s">
        <v>2155</v>
      </c>
    </row>
    <row r="45" spans="1:19" s="40" customFormat="1" ht="30" x14ac:dyDescent="0.25">
      <c r="A45" s="39">
        <v>600170331</v>
      </c>
      <c r="B45" s="39">
        <v>600170331</v>
      </c>
      <c r="C45" s="39" t="s">
        <v>1872</v>
      </c>
      <c r="D45" s="45">
        <v>1</v>
      </c>
      <c r="E45" s="62">
        <v>60077590</v>
      </c>
      <c r="F45" s="44" t="s">
        <v>34</v>
      </c>
      <c r="G45" s="53" t="s">
        <v>35</v>
      </c>
      <c r="H45" s="57">
        <v>0</v>
      </c>
      <c r="I45" s="57" t="s">
        <v>2148</v>
      </c>
      <c r="J45" s="58">
        <v>27.49</v>
      </c>
      <c r="K45" s="59">
        <v>0</v>
      </c>
      <c r="L45" s="60"/>
      <c r="M45" s="61"/>
      <c r="N45" s="54" t="s">
        <v>1873</v>
      </c>
      <c r="O45" s="42" t="s">
        <v>1874</v>
      </c>
      <c r="P45" s="42">
        <v>239</v>
      </c>
      <c r="Q45" s="42">
        <v>12</v>
      </c>
      <c r="R45" s="42" t="s">
        <v>36</v>
      </c>
      <c r="S45" s="40" t="s">
        <v>2155</v>
      </c>
    </row>
    <row r="46" spans="1:19" s="40" customFormat="1" x14ac:dyDescent="0.25">
      <c r="A46" s="39">
        <v>650024508</v>
      </c>
      <c r="B46" s="39">
        <v>650024508</v>
      </c>
      <c r="C46" s="39" t="s">
        <v>1207</v>
      </c>
      <c r="D46" s="45">
        <v>1</v>
      </c>
      <c r="E46" s="62">
        <v>75000466</v>
      </c>
      <c r="F46" s="44" t="s">
        <v>34</v>
      </c>
      <c r="G46" s="53" t="s">
        <v>35</v>
      </c>
      <c r="H46" s="57">
        <v>325</v>
      </c>
      <c r="I46" s="57" t="s">
        <v>2148</v>
      </c>
      <c r="J46" s="58">
        <v>27.49</v>
      </c>
      <c r="K46" s="59">
        <v>8934.25</v>
      </c>
      <c r="L46" s="60"/>
      <c r="M46" s="61"/>
      <c r="N46" s="54" t="s">
        <v>119</v>
      </c>
      <c r="O46" s="42" t="s">
        <v>120</v>
      </c>
      <c r="P46" s="42">
        <v>180</v>
      </c>
      <c r="Q46" s="42"/>
      <c r="R46" s="42" t="s">
        <v>53</v>
      </c>
      <c r="S46" s="40" t="s">
        <v>2155</v>
      </c>
    </row>
    <row r="47" spans="1:19" s="40" customFormat="1" x14ac:dyDescent="0.25">
      <c r="A47" s="39">
        <v>650024770</v>
      </c>
      <c r="B47" s="39">
        <v>650024770</v>
      </c>
      <c r="C47" s="39" t="s">
        <v>1875</v>
      </c>
      <c r="D47" s="45">
        <v>1</v>
      </c>
      <c r="E47" s="62">
        <v>75000326</v>
      </c>
      <c r="F47" s="44" t="s">
        <v>34</v>
      </c>
      <c r="G47" s="53" t="s">
        <v>35</v>
      </c>
      <c r="H47" s="57">
        <v>100</v>
      </c>
      <c r="I47" s="57" t="s">
        <v>2148</v>
      </c>
      <c r="J47" s="58">
        <v>27.49</v>
      </c>
      <c r="K47" s="59">
        <v>2749</v>
      </c>
      <c r="L47" s="60"/>
      <c r="M47" s="61"/>
      <c r="N47" s="54" t="s">
        <v>1876</v>
      </c>
      <c r="O47" s="42" t="s">
        <v>21</v>
      </c>
      <c r="P47" s="42">
        <v>195</v>
      </c>
      <c r="Q47" s="42"/>
      <c r="R47" s="42" t="s">
        <v>1877</v>
      </c>
      <c r="S47" s="40" t="s">
        <v>2155</v>
      </c>
    </row>
    <row r="48" spans="1:19" s="40" customFormat="1" ht="30" x14ac:dyDescent="0.25">
      <c r="A48" s="39">
        <v>650024915</v>
      </c>
      <c r="B48" s="39">
        <v>650024915</v>
      </c>
      <c r="C48" s="39" t="s">
        <v>1208</v>
      </c>
      <c r="D48" s="45">
        <v>1</v>
      </c>
      <c r="E48" s="62">
        <v>75001144</v>
      </c>
      <c r="F48" s="44" t="s">
        <v>34</v>
      </c>
      <c r="G48" s="53" t="s">
        <v>35</v>
      </c>
      <c r="H48" s="57">
        <v>500</v>
      </c>
      <c r="I48" s="57" t="s">
        <v>2148</v>
      </c>
      <c r="J48" s="58">
        <v>27.49</v>
      </c>
      <c r="K48" s="59">
        <v>13745</v>
      </c>
      <c r="L48" s="60"/>
      <c r="M48" s="61"/>
      <c r="N48" s="54" t="s">
        <v>121</v>
      </c>
      <c r="O48" s="42" t="s">
        <v>122</v>
      </c>
      <c r="P48" s="42">
        <v>2209</v>
      </c>
      <c r="Q48" s="42">
        <v>6</v>
      </c>
      <c r="R48" s="42" t="s">
        <v>123</v>
      </c>
      <c r="S48" s="40" t="s">
        <v>2155</v>
      </c>
    </row>
    <row r="49" spans="1:19" s="40" customFormat="1" x14ac:dyDescent="0.25">
      <c r="A49" s="39">
        <v>650028899</v>
      </c>
      <c r="B49" s="39">
        <v>650028899</v>
      </c>
      <c r="C49" s="39" t="s">
        <v>1209</v>
      </c>
      <c r="D49" s="45">
        <v>1</v>
      </c>
      <c r="E49" s="62">
        <v>75000849</v>
      </c>
      <c r="F49" s="44" t="s">
        <v>34</v>
      </c>
      <c r="G49" s="53" t="s">
        <v>35</v>
      </c>
      <c r="H49" s="57">
        <v>25</v>
      </c>
      <c r="I49" s="57" t="s">
        <v>2148</v>
      </c>
      <c r="J49" s="58">
        <v>27.49</v>
      </c>
      <c r="K49" s="59">
        <v>687.25</v>
      </c>
      <c r="L49" s="60"/>
      <c r="M49" s="61"/>
      <c r="N49" s="54" t="s">
        <v>124</v>
      </c>
      <c r="O49" s="42"/>
      <c r="P49" s="42">
        <v>2</v>
      </c>
      <c r="Q49" s="42"/>
      <c r="R49" s="42" t="s">
        <v>125</v>
      </c>
      <c r="S49" s="40" t="s">
        <v>2155</v>
      </c>
    </row>
    <row r="50" spans="1:19" s="40" customFormat="1" x14ac:dyDescent="0.25">
      <c r="A50" s="39">
        <v>650030168</v>
      </c>
      <c r="B50" s="39">
        <v>650030168</v>
      </c>
      <c r="C50" s="39" t="s">
        <v>1210</v>
      </c>
      <c r="D50" s="45">
        <v>1</v>
      </c>
      <c r="E50" s="62">
        <v>75000199</v>
      </c>
      <c r="F50" s="44" t="s">
        <v>34</v>
      </c>
      <c r="G50" s="53" t="s">
        <v>35</v>
      </c>
      <c r="H50" s="57">
        <v>825</v>
      </c>
      <c r="I50" s="57" t="s">
        <v>2148</v>
      </c>
      <c r="J50" s="58">
        <v>27.49</v>
      </c>
      <c r="K50" s="59">
        <v>22679.25</v>
      </c>
      <c r="L50" s="60"/>
      <c r="M50" s="61"/>
      <c r="N50" s="54" t="s">
        <v>126</v>
      </c>
      <c r="O50" s="42" t="s">
        <v>127</v>
      </c>
      <c r="P50" s="42">
        <v>800</v>
      </c>
      <c r="Q50" s="42"/>
      <c r="R50" s="42" t="s">
        <v>56</v>
      </c>
      <c r="S50" s="40" t="s">
        <v>2155</v>
      </c>
    </row>
    <row r="51" spans="1:19" s="40" customFormat="1" x14ac:dyDescent="0.25">
      <c r="A51" s="39">
        <v>650030265</v>
      </c>
      <c r="B51" s="39">
        <v>650030265</v>
      </c>
      <c r="C51" s="39" t="s">
        <v>1211</v>
      </c>
      <c r="D51" s="45">
        <v>1</v>
      </c>
      <c r="E51" s="62">
        <v>75000547</v>
      </c>
      <c r="F51" s="44" t="s">
        <v>34</v>
      </c>
      <c r="G51" s="53" t="s">
        <v>35</v>
      </c>
      <c r="H51" s="57">
        <v>125</v>
      </c>
      <c r="I51" s="57" t="s">
        <v>2148</v>
      </c>
      <c r="J51" s="58">
        <v>27.49</v>
      </c>
      <c r="K51" s="59">
        <v>3436.25</v>
      </c>
      <c r="L51" s="60"/>
      <c r="M51" s="61"/>
      <c r="N51" s="54" t="s">
        <v>128</v>
      </c>
      <c r="O51" s="42"/>
      <c r="P51" s="42">
        <v>35</v>
      </c>
      <c r="Q51" s="42"/>
      <c r="R51" s="42" t="s">
        <v>129</v>
      </c>
      <c r="S51" s="40" t="s">
        <v>2155</v>
      </c>
    </row>
    <row r="52" spans="1:19" s="40" customFormat="1" x14ac:dyDescent="0.25">
      <c r="A52" s="39">
        <v>650030788</v>
      </c>
      <c r="B52" s="39">
        <v>650030788</v>
      </c>
      <c r="C52" s="39" t="s">
        <v>1212</v>
      </c>
      <c r="D52" s="45">
        <v>1</v>
      </c>
      <c r="E52" s="62">
        <v>75000211</v>
      </c>
      <c r="F52" s="44" t="s">
        <v>34</v>
      </c>
      <c r="G52" s="53" t="s">
        <v>35</v>
      </c>
      <c r="H52" s="57">
        <v>50</v>
      </c>
      <c r="I52" s="57" t="s">
        <v>2148</v>
      </c>
      <c r="J52" s="58">
        <v>27.49</v>
      </c>
      <c r="K52" s="59">
        <v>1374.5</v>
      </c>
      <c r="L52" s="60"/>
      <c r="M52" s="61"/>
      <c r="N52" s="54" t="s">
        <v>130</v>
      </c>
      <c r="O52" s="42"/>
      <c r="P52" s="42">
        <v>27</v>
      </c>
      <c r="Q52" s="42"/>
      <c r="R52" s="42" t="s">
        <v>131</v>
      </c>
      <c r="S52" s="40" t="s">
        <v>2155</v>
      </c>
    </row>
    <row r="53" spans="1:19" s="40" customFormat="1" ht="30" x14ac:dyDescent="0.25">
      <c r="A53" s="39">
        <v>650031334</v>
      </c>
      <c r="B53" s="39">
        <v>650031334</v>
      </c>
      <c r="C53" s="39" t="s">
        <v>1878</v>
      </c>
      <c r="D53" s="45">
        <v>1</v>
      </c>
      <c r="E53" s="62">
        <v>70983470</v>
      </c>
      <c r="F53" s="44" t="s">
        <v>34</v>
      </c>
      <c r="G53" s="53" t="s">
        <v>35</v>
      </c>
      <c r="H53" s="57">
        <v>25</v>
      </c>
      <c r="I53" s="57" t="s">
        <v>2148</v>
      </c>
      <c r="J53" s="58">
        <v>27.49</v>
      </c>
      <c r="K53" s="59">
        <v>687.25</v>
      </c>
      <c r="L53" s="60"/>
      <c r="M53" s="61"/>
      <c r="N53" s="54" t="s">
        <v>1879</v>
      </c>
      <c r="O53" s="42"/>
      <c r="P53" s="42">
        <v>16</v>
      </c>
      <c r="Q53" s="42"/>
      <c r="R53" s="42" t="s">
        <v>1880</v>
      </c>
      <c r="S53" s="40" t="s">
        <v>2155</v>
      </c>
    </row>
    <row r="54" spans="1:19" s="40" customFormat="1" x14ac:dyDescent="0.25">
      <c r="A54" s="39">
        <v>650032128</v>
      </c>
      <c r="B54" s="39">
        <v>650032128</v>
      </c>
      <c r="C54" s="39" t="s">
        <v>1213</v>
      </c>
      <c r="D54" s="45">
        <v>1</v>
      </c>
      <c r="E54" s="62">
        <v>75000709</v>
      </c>
      <c r="F54" s="44" t="s">
        <v>34</v>
      </c>
      <c r="G54" s="53" t="s">
        <v>35</v>
      </c>
      <c r="H54" s="57">
        <v>425</v>
      </c>
      <c r="I54" s="57" t="s">
        <v>2148</v>
      </c>
      <c r="J54" s="58">
        <v>27.49</v>
      </c>
      <c r="K54" s="59">
        <v>11683.25</v>
      </c>
      <c r="L54" s="60"/>
      <c r="M54" s="61"/>
      <c r="N54" s="54" t="s">
        <v>132</v>
      </c>
      <c r="O54" s="42"/>
      <c r="P54" s="42">
        <v>40</v>
      </c>
      <c r="Q54" s="42"/>
      <c r="R54" s="42" t="s">
        <v>133</v>
      </c>
      <c r="S54" s="40" t="s">
        <v>2155</v>
      </c>
    </row>
    <row r="55" spans="1:19" s="40" customFormat="1" x14ac:dyDescent="0.25">
      <c r="A55" s="39">
        <v>650032811</v>
      </c>
      <c r="B55" s="39">
        <v>650032811</v>
      </c>
      <c r="C55" s="39" t="s">
        <v>1214</v>
      </c>
      <c r="D55" s="45">
        <v>1</v>
      </c>
      <c r="E55" s="62">
        <v>70988471</v>
      </c>
      <c r="F55" s="44" t="s">
        <v>34</v>
      </c>
      <c r="G55" s="53" t="s">
        <v>35</v>
      </c>
      <c r="H55" s="57">
        <v>900</v>
      </c>
      <c r="I55" s="57" t="s">
        <v>2148</v>
      </c>
      <c r="J55" s="58">
        <v>27.49</v>
      </c>
      <c r="K55" s="59">
        <v>24741</v>
      </c>
      <c r="L55" s="60"/>
      <c r="M55" s="61"/>
      <c r="N55" s="54" t="s">
        <v>134</v>
      </c>
      <c r="O55" s="42" t="s">
        <v>135</v>
      </c>
      <c r="P55" s="42">
        <v>192</v>
      </c>
      <c r="Q55" s="42">
        <v>5</v>
      </c>
      <c r="R55" s="42" t="s">
        <v>136</v>
      </c>
      <c r="S55" s="40" t="s">
        <v>2155</v>
      </c>
    </row>
    <row r="56" spans="1:19" s="40" customFormat="1" x14ac:dyDescent="0.25">
      <c r="A56" s="39">
        <v>650033060</v>
      </c>
      <c r="B56" s="39">
        <v>650033060</v>
      </c>
      <c r="C56" s="39" t="s">
        <v>1215</v>
      </c>
      <c r="D56" s="45">
        <v>1</v>
      </c>
      <c r="E56" s="62">
        <v>75000661</v>
      </c>
      <c r="F56" s="44" t="s">
        <v>34</v>
      </c>
      <c r="G56" s="53" t="s">
        <v>35</v>
      </c>
      <c r="H56" s="57">
        <v>50</v>
      </c>
      <c r="I56" s="57" t="s">
        <v>2148</v>
      </c>
      <c r="J56" s="58">
        <v>27.49</v>
      </c>
      <c r="K56" s="59">
        <v>1374.5</v>
      </c>
      <c r="L56" s="60"/>
      <c r="M56" s="61"/>
      <c r="N56" s="54" t="s">
        <v>137</v>
      </c>
      <c r="O56" s="42" t="s">
        <v>22</v>
      </c>
      <c r="P56" s="42">
        <v>63</v>
      </c>
      <c r="Q56" s="42"/>
      <c r="R56" s="42" t="s">
        <v>138</v>
      </c>
      <c r="S56" s="40" t="s">
        <v>2155</v>
      </c>
    </row>
    <row r="57" spans="1:19" s="40" customFormat="1" x14ac:dyDescent="0.25">
      <c r="A57" s="39">
        <v>650033124</v>
      </c>
      <c r="B57" s="39">
        <v>650033124</v>
      </c>
      <c r="C57" s="39" t="s">
        <v>1216</v>
      </c>
      <c r="D57" s="45">
        <v>1</v>
      </c>
      <c r="E57" s="62">
        <v>75000202</v>
      </c>
      <c r="F57" s="44" t="s">
        <v>34</v>
      </c>
      <c r="G57" s="53" t="s">
        <v>35</v>
      </c>
      <c r="H57" s="57">
        <v>300</v>
      </c>
      <c r="I57" s="57" t="s">
        <v>2148</v>
      </c>
      <c r="J57" s="58">
        <v>27.49</v>
      </c>
      <c r="K57" s="59">
        <v>8247</v>
      </c>
      <c r="L57" s="60"/>
      <c r="M57" s="61"/>
      <c r="N57" s="54" t="s">
        <v>139</v>
      </c>
      <c r="O57" s="42" t="s">
        <v>140</v>
      </c>
      <c r="P57" s="42">
        <v>189</v>
      </c>
      <c r="Q57" s="42"/>
      <c r="R57" s="42" t="s">
        <v>141</v>
      </c>
      <c r="S57" s="40" t="s">
        <v>2155</v>
      </c>
    </row>
    <row r="58" spans="1:19" s="40" customFormat="1" x14ac:dyDescent="0.25">
      <c r="A58" s="39">
        <v>650035895</v>
      </c>
      <c r="B58" s="39">
        <v>650035895</v>
      </c>
      <c r="C58" s="39" t="s">
        <v>1217</v>
      </c>
      <c r="D58" s="45">
        <v>1</v>
      </c>
      <c r="E58" s="62">
        <v>75000024</v>
      </c>
      <c r="F58" s="44" t="s">
        <v>34</v>
      </c>
      <c r="G58" s="53" t="s">
        <v>35</v>
      </c>
      <c r="H58" s="57">
        <v>300</v>
      </c>
      <c r="I58" s="57" t="s">
        <v>2148</v>
      </c>
      <c r="J58" s="58">
        <v>27.49</v>
      </c>
      <c r="K58" s="59">
        <v>8247</v>
      </c>
      <c r="L58" s="60"/>
      <c r="M58" s="61"/>
      <c r="N58" s="54" t="s">
        <v>142</v>
      </c>
      <c r="O58" s="42"/>
      <c r="P58" s="42">
        <v>153</v>
      </c>
      <c r="Q58" s="42"/>
      <c r="R58" s="42" t="s">
        <v>143</v>
      </c>
      <c r="S58" s="40" t="s">
        <v>2155</v>
      </c>
    </row>
    <row r="59" spans="1:19" s="40" customFormat="1" x14ac:dyDescent="0.25">
      <c r="A59" s="39">
        <v>650036042</v>
      </c>
      <c r="B59" s="39">
        <v>650036042</v>
      </c>
      <c r="C59" s="39" t="s">
        <v>1218</v>
      </c>
      <c r="D59" s="45">
        <v>1</v>
      </c>
      <c r="E59" s="62">
        <v>70986177</v>
      </c>
      <c r="F59" s="44" t="s">
        <v>34</v>
      </c>
      <c r="G59" s="53" t="s">
        <v>35</v>
      </c>
      <c r="H59" s="57">
        <v>100</v>
      </c>
      <c r="I59" s="57" t="s">
        <v>2148</v>
      </c>
      <c r="J59" s="58">
        <v>27.49</v>
      </c>
      <c r="K59" s="59">
        <v>2749</v>
      </c>
      <c r="L59" s="60"/>
      <c r="M59" s="61"/>
      <c r="N59" s="54" t="s">
        <v>144</v>
      </c>
      <c r="O59" s="42"/>
      <c r="P59" s="42">
        <v>15</v>
      </c>
      <c r="Q59" s="42"/>
      <c r="R59" s="42" t="s">
        <v>145</v>
      </c>
      <c r="S59" s="40" t="s">
        <v>2155</v>
      </c>
    </row>
    <row r="60" spans="1:19" s="40" customFormat="1" x14ac:dyDescent="0.25">
      <c r="A60" s="39">
        <v>650036140</v>
      </c>
      <c r="B60" s="39">
        <v>650036140</v>
      </c>
      <c r="C60" s="39" t="s">
        <v>1219</v>
      </c>
      <c r="D60" s="45">
        <v>1</v>
      </c>
      <c r="E60" s="62">
        <v>75000369</v>
      </c>
      <c r="F60" s="44" t="s">
        <v>34</v>
      </c>
      <c r="G60" s="53" t="s">
        <v>35</v>
      </c>
      <c r="H60" s="57">
        <v>750</v>
      </c>
      <c r="I60" s="57" t="s">
        <v>2148</v>
      </c>
      <c r="J60" s="58">
        <v>27.49</v>
      </c>
      <c r="K60" s="59">
        <v>20617.5</v>
      </c>
      <c r="L60" s="60"/>
      <c r="M60" s="61"/>
      <c r="N60" s="55" t="s">
        <v>146</v>
      </c>
      <c r="O60" s="41" t="s">
        <v>147</v>
      </c>
      <c r="P60" s="41">
        <v>611</v>
      </c>
      <c r="Q60" s="41">
        <v>14</v>
      </c>
      <c r="R60" s="41" t="s">
        <v>63</v>
      </c>
      <c r="S60" s="40" t="s">
        <v>2155</v>
      </c>
    </row>
    <row r="61" spans="1:19" s="40" customFormat="1" x14ac:dyDescent="0.25">
      <c r="A61" s="39">
        <v>650038151</v>
      </c>
      <c r="B61" s="39">
        <v>650038151</v>
      </c>
      <c r="C61" s="39" t="s">
        <v>1220</v>
      </c>
      <c r="D61" s="45">
        <v>1</v>
      </c>
      <c r="E61" s="62">
        <v>70991189</v>
      </c>
      <c r="F61" s="44" t="s">
        <v>34</v>
      </c>
      <c r="G61" s="53" t="s">
        <v>35</v>
      </c>
      <c r="H61" s="57">
        <v>25</v>
      </c>
      <c r="I61" s="57" t="s">
        <v>2148</v>
      </c>
      <c r="J61" s="58">
        <v>27.49</v>
      </c>
      <c r="K61" s="59">
        <v>687.25</v>
      </c>
      <c r="L61" s="60"/>
      <c r="M61" s="61"/>
      <c r="N61" s="55" t="s">
        <v>148</v>
      </c>
      <c r="O61" s="41"/>
      <c r="P61" s="41">
        <v>8</v>
      </c>
      <c r="Q61" s="41"/>
      <c r="R61" s="41" t="s">
        <v>149</v>
      </c>
      <c r="S61" s="40" t="s">
        <v>2155</v>
      </c>
    </row>
    <row r="62" spans="1:19" s="40" customFormat="1" x14ac:dyDescent="0.25">
      <c r="A62" s="39">
        <v>650043898</v>
      </c>
      <c r="B62" s="39">
        <v>650043898</v>
      </c>
      <c r="C62" s="39" t="s">
        <v>1881</v>
      </c>
      <c r="D62" s="45">
        <v>1</v>
      </c>
      <c r="E62" s="62">
        <v>75000695</v>
      </c>
      <c r="F62" s="44" t="s">
        <v>34</v>
      </c>
      <c r="G62" s="53" t="s">
        <v>35</v>
      </c>
      <c r="H62" s="57">
        <v>0</v>
      </c>
      <c r="I62" s="57" t="s">
        <v>2148</v>
      </c>
      <c r="J62" s="58">
        <v>27.49</v>
      </c>
      <c r="K62" s="59">
        <v>0</v>
      </c>
      <c r="L62" s="60"/>
      <c r="M62" s="61"/>
      <c r="N62" s="54" t="s">
        <v>1882</v>
      </c>
      <c r="O62" s="42"/>
      <c r="P62" s="42">
        <v>41</v>
      </c>
      <c r="Q62" s="42"/>
      <c r="R62" s="42" t="s">
        <v>1883</v>
      </c>
      <c r="S62" s="40" t="s">
        <v>2155</v>
      </c>
    </row>
    <row r="63" spans="1:19" s="40" customFormat="1" x14ac:dyDescent="0.25">
      <c r="A63" s="39">
        <v>650056272</v>
      </c>
      <c r="B63" s="39">
        <v>650056272</v>
      </c>
      <c r="C63" s="39" t="s">
        <v>1221</v>
      </c>
      <c r="D63" s="45">
        <v>1</v>
      </c>
      <c r="E63" s="62">
        <v>71002553</v>
      </c>
      <c r="F63" s="44" t="s">
        <v>34</v>
      </c>
      <c r="G63" s="53" t="s">
        <v>35</v>
      </c>
      <c r="H63" s="57">
        <v>50</v>
      </c>
      <c r="I63" s="57" t="s">
        <v>2148</v>
      </c>
      <c r="J63" s="58">
        <v>27.49</v>
      </c>
      <c r="K63" s="59">
        <v>1374.5</v>
      </c>
      <c r="L63" s="60"/>
      <c r="M63" s="61"/>
      <c r="N63" s="54" t="s">
        <v>150</v>
      </c>
      <c r="O63" s="42" t="s">
        <v>147</v>
      </c>
      <c r="P63" s="42">
        <v>166</v>
      </c>
      <c r="Q63" s="42"/>
      <c r="R63" s="42" t="s">
        <v>151</v>
      </c>
      <c r="S63" s="40" t="s">
        <v>2155</v>
      </c>
    </row>
    <row r="64" spans="1:19" s="40" customFormat="1" x14ac:dyDescent="0.25">
      <c r="A64" s="39">
        <v>651023599</v>
      </c>
      <c r="B64" s="39">
        <v>651023599</v>
      </c>
      <c r="C64" s="39" t="s">
        <v>1180</v>
      </c>
      <c r="D64" s="45">
        <v>1</v>
      </c>
      <c r="E64" s="62">
        <v>75050111</v>
      </c>
      <c r="F64" s="44" t="s">
        <v>34</v>
      </c>
      <c r="G64" s="53" t="s">
        <v>35</v>
      </c>
      <c r="H64" s="57">
        <v>0</v>
      </c>
      <c r="I64" s="57" t="s">
        <v>2148</v>
      </c>
      <c r="J64" s="58">
        <v>27.49</v>
      </c>
      <c r="K64" s="59">
        <v>0</v>
      </c>
      <c r="L64" s="60"/>
      <c r="M64" s="61"/>
      <c r="N64" s="54" t="s">
        <v>61</v>
      </c>
      <c r="O64" s="42" t="s">
        <v>62</v>
      </c>
      <c r="P64" s="42">
        <v>3</v>
      </c>
      <c r="Q64" s="42">
        <v>93</v>
      </c>
      <c r="R64" s="42" t="s">
        <v>63</v>
      </c>
      <c r="S64" s="40" t="s">
        <v>2155</v>
      </c>
    </row>
    <row r="65" spans="1:19" s="40" customFormat="1" ht="30" x14ac:dyDescent="0.25">
      <c r="A65" s="39">
        <v>651040621</v>
      </c>
      <c r="B65" s="39">
        <v>651040621</v>
      </c>
      <c r="C65" s="39" t="s">
        <v>1181</v>
      </c>
      <c r="D65" s="45">
        <v>1</v>
      </c>
      <c r="E65" s="62">
        <v>28068769</v>
      </c>
      <c r="F65" s="44" t="s">
        <v>34</v>
      </c>
      <c r="G65" s="53" t="s">
        <v>35</v>
      </c>
      <c r="H65" s="57">
        <v>150</v>
      </c>
      <c r="I65" s="57" t="s">
        <v>2148</v>
      </c>
      <c r="J65" s="58">
        <v>27.49</v>
      </c>
      <c r="K65" s="59">
        <v>4123.5</v>
      </c>
      <c r="L65" s="60"/>
      <c r="M65" s="61"/>
      <c r="N65" s="54" t="s">
        <v>64</v>
      </c>
      <c r="O65" s="42" t="s">
        <v>65</v>
      </c>
      <c r="P65" s="42">
        <v>1347</v>
      </c>
      <c r="Q65" s="42">
        <v>23</v>
      </c>
      <c r="R65" s="42" t="s">
        <v>36</v>
      </c>
      <c r="S65" s="40" t="s">
        <v>2154</v>
      </c>
    </row>
    <row r="66" spans="1:19" s="40" customFormat="1" ht="30" x14ac:dyDescent="0.25">
      <c r="A66" s="39">
        <v>691000450</v>
      </c>
      <c r="B66" s="39">
        <v>691000450</v>
      </c>
      <c r="C66" s="39" t="s">
        <v>1182</v>
      </c>
      <c r="D66" s="45">
        <v>1</v>
      </c>
      <c r="E66" s="62">
        <v>28086830</v>
      </c>
      <c r="F66" s="44" t="s">
        <v>34</v>
      </c>
      <c r="G66" s="53" t="s">
        <v>35</v>
      </c>
      <c r="H66" s="57">
        <v>0</v>
      </c>
      <c r="I66" s="57" t="s">
        <v>2148</v>
      </c>
      <c r="J66" s="58">
        <v>27.49</v>
      </c>
      <c r="K66" s="59">
        <v>0</v>
      </c>
      <c r="L66" s="60"/>
      <c r="M66" s="61"/>
      <c r="N66" s="54" t="s">
        <v>66</v>
      </c>
      <c r="O66" s="42" t="s">
        <v>67</v>
      </c>
      <c r="P66" s="42">
        <v>198</v>
      </c>
      <c r="Q66" s="42">
        <v>13</v>
      </c>
      <c r="R66" s="42" t="s">
        <v>36</v>
      </c>
      <c r="S66" s="40" t="s">
        <v>2154</v>
      </c>
    </row>
    <row r="67" spans="1:19" s="40" customFormat="1" x14ac:dyDescent="0.25">
      <c r="A67" s="39">
        <v>691003734</v>
      </c>
      <c r="B67" s="39">
        <v>691003734</v>
      </c>
      <c r="C67" s="39" t="s">
        <v>1183</v>
      </c>
      <c r="D67" s="45">
        <v>1</v>
      </c>
      <c r="E67" s="62">
        <v>28133447</v>
      </c>
      <c r="F67" s="44" t="s">
        <v>34</v>
      </c>
      <c r="G67" s="53" t="s">
        <v>35</v>
      </c>
      <c r="H67" s="57">
        <v>75</v>
      </c>
      <c r="I67" s="57" t="s">
        <v>2148</v>
      </c>
      <c r="J67" s="58">
        <v>27.49</v>
      </c>
      <c r="K67" s="59">
        <v>2061.75</v>
      </c>
      <c r="L67" s="60"/>
      <c r="M67" s="61"/>
      <c r="N67" s="54" t="s">
        <v>68</v>
      </c>
      <c r="O67" s="42" t="s">
        <v>69</v>
      </c>
      <c r="P67" s="42">
        <v>752</v>
      </c>
      <c r="Q67" s="42">
        <v>74</v>
      </c>
      <c r="R67" s="42" t="s">
        <v>36</v>
      </c>
      <c r="S67" s="40" t="s">
        <v>2154</v>
      </c>
    </row>
    <row r="68" spans="1:19" s="40" customFormat="1" ht="30" x14ac:dyDescent="0.25">
      <c r="A68" s="39">
        <v>691007144</v>
      </c>
      <c r="B68" s="39">
        <v>691007144</v>
      </c>
      <c r="C68" s="39" t="s">
        <v>1184</v>
      </c>
      <c r="D68" s="45">
        <v>1</v>
      </c>
      <c r="E68" s="62">
        <v>3276759</v>
      </c>
      <c r="F68" s="44" t="s">
        <v>34</v>
      </c>
      <c r="G68" s="53" t="s">
        <v>35</v>
      </c>
      <c r="H68" s="57">
        <v>25</v>
      </c>
      <c r="I68" s="57" t="s">
        <v>2148</v>
      </c>
      <c r="J68" s="58">
        <v>27.49</v>
      </c>
      <c r="K68" s="59">
        <v>687.25</v>
      </c>
      <c r="L68" s="60"/>
      <c r="M68" s="61"/>
      <c r="N68" s="54" t="s">
        <v>71</v>
      </c>
      <c r="O68" s="42" t="s">
        <v>72</v>
      </c>
      <c r="P68" s="42">
        <v>517</v>
      </c>
      <c r="Q68" s="42">
        <v>10</v>
      </c>
      <c r="R68" s="42" t="s">
        <v>36</v>
      </c>
      <c r="S68" s="40" t="s">
        <v>2154</v>
      </c>
    </row>
    <row r="69" spans="1:19" s="40" customFormat="1" x14ac:dyDescent="0.25">
      <c r="A69" s="39">
        <v>691008710</v>
      </c>
      <c r="B69" s="39">
        <v>691008710</v>
      </c>
      <c r="C69" s="39" t="s">
        <v>1185</v>
      </c>
      <c r="D69" s="45">
        <v>1</v>
      </c>
      <c r="E69" s="62">
        <v>3742725</v>
      </c>
      <c r="F69" s="44" t="s">
        <v>34</v>
      </c>
      <c r="G69" s="53" t="s">
        <v>35</v>
      </c>
      <c r="H69" s="57">
        <v>50</v>
      </c>
      <c r="I69" s="57" t="s">
        <v>2148</v>
      </c>
      <c r="J69" s="58">
        <v>27.49</v>
      </c>
      <c r="K69" s="59">
        <v>1374.5</v>
      </c>
      <c r="L69" s="60"/>
      <c r="M69" s="61"/>
      <c r="N69" s="54" t="s">
        <v>73</v>
      </c>
      <c r="O69" s="42" t="s">
        <v>74</v>
      </c>
      <c r="P69" s="42">
        <v>1811</v>
      </c>
      <c r="Q69" s="42">
        <v>40</v>
      </c>
      <c r="R69" s="42" t="s">
        <v>36</v>
      </c>
      <c r="S69" s="40" t="s">
        <v>2154</v>
      </c>
    </row>
    <row r="70" spans="1:19" s="40" customFormat="1" ht="30" x14ac:dyDescent="0.25">
      <c r="A70" s="39">
        <v>691008957</v>
      </c>
      <c r="B70" s="39">
        <v>691008957</v>
      </c>
      <c r="C70" s="39" t="s">
        <v>1222</v>
      </c>
      <c r="D70" s="45">
        <v>1</v>
      </c>
      <c r="E70" s="62">
        <v>4677773</v>
      </c>
      <c r="F70" s="44" t="s">
        <v>34</v>
      </c>
      <c r="G70" s="53" t="s">
        <v>35</v>
      </c>
      <c r="H70" s="57">
        <v>725</v>
      </c>
      <c r="I70" s="57" t="s">
        <v>2148</v>
      </c>
      <c r="J70" s="58">
        <v>27.49</v>
      </c>
      <c r="K70" s="59">
        <v>19930.25</v>
      </c>
      <c r="L70" s="60"/>
      <c r="M70" s="61"/>
      <c r="N70" s="54" t="s">
        <v>152</v>
      </c>
      <c r="O70" s="42" t="s">
        <v>41</v>
      </c>
      <c r="P70" s="42">
        <v>1138</v>
      </c>
      <c r="Q70" s="42">
        <v>46</v>
      </c>
      <c r="R70" s="42" t="s">
        <v>36</v>
      </c>
      <c r="S70" s="40" t="s">
        <v>2155</v>
      </c>
    </row>
    <row r="71" spans="1:19" s="40" customFormat="1" x14ac:dyDescent="0.25">
      <c r="A71" s="39">
        <v>691008965</v>
      </c>
      <c r="B71" s="39">
        <v>691008965</v>
      </c>
      <c r="C71" s="39" t="s">
        <v>1223</v>
      </c>
      <c r="D71" s="45">
        <v>1</v>
      </c>
      <c r="E71" s="62">
        <v>4677722</v>
      </c>
      <c r="F71" s="44" t="s">
        <v>34</v>
      </c>
      <c r="G71" s="53" t="s">
        <v>35</v>
      </c>
      <c r="H71" s="57">
        <v>350</v>
      </c>
      <c r="I71" s="57" t="s">
        <v>2148</v>
      </c>
      <c r="J71" s="58">
        <v>27.49</v>
      </c>
      <c r="K71" s="59">
        <v>9621.5</v>
      </c>
      <c r="L71" s="60"/>
      <c r="M71" s="61"/>
      <c r="N71" s="54" t="s">
        <v>153</v>
      </c>
      <c r="O71" s="42" t="s">
        <v>147</v>
      </c>
      <c r="P71" s="42">
        <v>1871</v>
      </c>
      <c r="Q71" s="42">
        <v>5</v>
      </c>
      <c r="R71" s="42" t="s">
        <v>36</v>
      </c>
      <c r="S71" s="40" t="s">
        <v>2155</v>
      </c>
    </row>
    <row r="72" spans="1:19" s="40" customFormat="1" ht="30" x14ac:dyDescent="0.25">
      <c r="A72" s="39">
        <v>691010951</v>
      </c>
      <c r="B72" s="39">
        <v>691010951</v>
      </c>
      <c r="C72" s="39" t="s">
        <v>1186</v>
      </c>
      <c r="D72" s="45">
        <v>1</v>
      </c>
      <c r="E72" s="62">
        <v>22612220</v>
      </c>
      <c r="F72" s="44" t="s">
        <v>34</v>
      </c>
      <c r="G72" s="53" t="s">
        <v>35</v>
      </c>
      <c r="H72" s="57">
        <v>50</v>
      </c>
      <c r="I72" s="57" t="s">
        <v>2148</v>
      </c>
      <c r="J72" s="58">
        <v>27.49</v>
      </c>
      <c r="K72" s="59">
        <v>1374.5</v>
      </c>
      <c r="L72" s="60"/>
      <c r="M72" s="61"/>
      <c r="N72" s="54" t="s">
        <v>75</v>
      </c>
      <c r="O72" s="42" t="s">
        <v>76</v>
      </c>
      <c r="P72" s="42">
        <v>2696</v>
      </c>
      <c r="Q72" s="42">
        <v>20</v>
      </c>
      <c r="R72" s="42" t="s">
        <v>36</v>
      </c>
      <c r="S72" s="40" t="s">
        <v>2154</v>
      </c>
    </row>
    <row r="73" spans="1:19" s="40" customFormat="1" x14ac:dyDescent="0.25">
      <c r="A73" s="39">
        <v>691012652</v>
      </c>
      <c r="B73" s="39">
        <v>691012652</v>
      </c>
      <c r="C73" s="39" t="s">
        <v>1224</v>
      </c>
      <c r="D73" s="45">
        <v>1</v>
      </c>
      <c r="E73" s="62">
        <v>7309309</v>
      </c>
      <c r="F73" s="44" t="s">
        <v>34</v>
      </c>
      <c r="G73" s="53" t="s">
        <v>35</v>
      </c>
      <c r="H73" s="57">
        <v>375</v>
      </c>
      <c r="I73" s="57" t="s">
        <v>2148</v>
      </c>
      <c r="J73" s="58">
        <v>27.49</v>
      </c>
      <c r="K73" s="59">
        <v>10308.75</v>
      </c>
      <c r="L73" s="60"/>
      <c r="M73" s="61"/>
      <c r="N73" s="54" t="s">
        <v>154</v>
      </c>
      <c r="O73" s="42"/>
      <c r="P73" s="42">
        <v>13</v>
      </c>
      <c r="Q73" s="42"/>
      <c r="R73" s="42" t="s">
        <v>155</v>
      </c>
      <c r="S73" s="40" t="s">
        <v>2154</v>
      </c>
    </row>
    <row r="74" spans="1:19" s="40" customFormat="1" x14ac:dyDescent="0.25">
      <c r="A74" s="39">
        <v>691013446</v>
      </c>
      <c r="B74" s="39">
        <v>691013446</v>
      </c>
      <c r="C74" s="39" t="s">
        <v>1187</v>
      </c>
      <c r="D74" s="45">
        <v>1</v>
      </c>
      <c r="E74" s="62">
        <v>8393800</v>
      </c>
      <c r="F74" s="44" t="s">
        <v>34</v>
      </c>
      <c r="G74" s="53" t="s">
        <v>35</v>
      </c>
      <c r="H74" s="57">
        <v>125</v>
      </c>
      <c r="I74" s="57" t="s">
        <v>2148</v>
      </c>
      <c r="J74" s="58">
        <v>27.49</v>
      </c>
      <c r="K74" s="59">
        <v>3436.25</v>
      </c>
      <c r="L74" s="60"/>
      <c r="M74" s="61"/>
      <c r="N74" s="54" t="s">
        <v>77</v>
      </c>
      <c r="O74" s="42" t="s">
        <v>78</v>
      </c>
      <c r="P74" s="42">
        <v>1215</v>
      </c>
      <c r="Q74" s="42">
        <v>3</v>
      </c>
      <c r="R74" s="42" t="s">
        <v>36</v>
      </c>
      <c r="S74" s="40" t="s">
        <v>2154</v>
      </c>
    </row>
    <row r="75" spans="1:19" s="40" customFormat="1" ht="30" x14ac:dyDescent="0.25">
      <c r="A75" s="39">
        <v>600022234</v>
      </c>
      <c r="B75" s="39">
        <v>600022234</v>
      </c>
      <c r="C75" s="39" t="s">
        <v>1884</v>
      </c>
      <c r="D75" s="45">
        <v>1</v>
      </c>
      <c r="E75" s="62">
        <v>60075961</v>
      </c>
      <c r="F75" s="44" t="s">
        <v>34</v>
      </c>
      <c r="G75" s="53" t="s">
        <v>35</v>
      </c>
      <c r="H75" s="57">
        <v>0</v>
      </c>
      <c r="I75" s="57" t="s">
        <v>2148</v>
      </c>
      <c r="J75" s="58">
        <v>27.49</v>
      </c>
      <c r="K75" s="59">
        <v>0</v>
      </c>
      <c r="L75" s="60"/>
      <c r="M75" s="61"/>
      <c r="N75" s="54" t="s">
        <v>1885</v>
      </c>
      <c r="O75" s="42" t="s">
        <v>302</v>
      </c>
      <c r="P75" s="42">
        <v>1812</v>
      </c>
      <c r="Q75" s="42">
        <v>1</v>
      </c>
      <c r="R75" s="42" t="s">
        <v>36</v>
      </c>
      <c r="S75" s="40" t="s">
        <v>2155</v>
      </c>
    </row>
    <row r="76" spans="1:19" s="40" customFormat="1" x14ac:dyDescent="0.25">
      <c r="A76" s="39">
        <v>691014833</v>
      </c>
      <c r="B76" s="39">
        <v>691014833</v>
      </c>
      <c r="C76" s="39" t="s">
        <v>1886</v>
      </c>
      <c r="D76" s="45">
        <v>1</v>
      </c>
      <c r="E76" s="62">
        <v>7108605</v>
      </c>
      <c r="F76" s="44" t="s">
        <v>34</v>
      </c>
      <c r="G76" s="53" t="s">
        <v>35</v>
      </c>
      <c r="H76" s="57">
        <v>50</v>
      </c>
      <c r="I76" s="57" t="s">
        <v>2148</v>
      </c>
      <c r="J76" s="58">
        <v>27.49</v>
      </c>
      <c r="K76" s="59">
        <v>1374.5</v>
      </c>
      <c r="L76" s="60"/>
      <c r="M76" s="61"/>
      <c r="N76" s="54" t="s">
        <v>1887</v>
      </c>
      <c r="O76" s="42" t="s">
        <v>162</v>
      </c>
      <c r="P76" s="42" t="s">
        <v>1888</v>
      </c>
      <c r="Q76" s="42" t="s">
        <v>1889</v>
      </c>
      <c r="R76" s="42" t="s">
        <v>36</v>
      </c>
      <c r="S76" s="67" t="s">
        <v>2154</v>
      </c>
    </row>
    <row r="77" spans="1:19" s="40" customFormat="1" x14ac:dyDescent="0.25">
      <c r="A77" s="39">
        <v>600008649</v>
      </c>
      <c r="B77" s="39">
        <v>600008649</v>
      </c>
      <c r="C77" s="39" t="s">
        <v>1237</v>
      </c>
      <c r="D77" s="45">
        <v>1</v>
      </c>
      <c r="E77" s="62">
        <v>60096136</v>
      </c>
      <c r="F77" s="44" t="s">
        <v>34</v>
      </c>
      <c r="G77" s="53" t="s">
        <v>198</v>
      </c>
      <c r="H77" s="57">
        <v>150</v>
      </c>
      <c r="I77" s="57" t="s">
        <v>2149</v>
      </c>
      <c r="J77" s="58">
        <v>82.68</v>
      </c>
      <c r="K77" s="59">
        <v>12402.000000000002</v>
      </c>
      <c r="L77" s="60"/>
      <c r="M77" s="61"/>
      <c r="N77" s="54" t="s">
        <v>200</v>
      </c>
      <c r="O77" s="42" t="s">
        <v>201</v>
      </c>
      <c r="P77" s="42">
        <v>137</v>
      </c>
      <c r="Q77" s="42"/>
      <c r="R77" s="42" t="s">
        <v>199</v>
      </c>
      <c r="S77" s="40" t="s">
        <v>2155</v>
      </c>
    </row>
    <row r="78" spans="1:19" s="40" customFormat="1" ht="30" x14ac:dyDescent="0.25">
      <c r="A78" s="39">
        <v>600020282</v>
      </c>
      <c r="B78" s="39">
        <v>600020282</v>
      </c>
      <c r="C78" s="39" t="s">
        <v>1238</v>
      </c>
      <c r="D78" s="45">
        <v>1</v>
      </c>
      <c r="E78" s="62">
        <v>72818</v>
      </c>
      <c r="F78" s="44" t="s">
        <v>34</v>
      </c>
      <c r="G78" s="53" t="s">
        <v>198</v>
      </c>
      <c r="H78" s="57">
        <v>0</v>
      </c>
      <c r="I78" s="57" t="s">
        <v>2149</v>
      </c>
      <c r="J78" s="58">
        <v>82.68</v>
      </c>
      <c r="K78" s="59">
        <v>0</v>
      </c>
      <c r="L78" s="60"/>
      <c r="M78" s="61"/>
      <c r="N78" s="54" t="s">
        <v>202</v>
      </c>
      <c r="O78" s="42" t="s">
        <v>203</v>
      </c>
      <c r="P78" s="42">
        <v>249</v>
      </c>
      <c r="Q78" s="42"/>
      <c r="R78" s="42" t="s">
        <v>199</v>
      </c>
      <c r="S78" s="40" t="s">
        <v>2155</v>
      </c>
    </row>
    <row r="79" spans="1:19" s="40" customFormat="1" x14ac:dyDescent="0.25">
      <c r="A79" s="39">
        <v>600063160</v>
      </c>
      <c r="B79" s="39">
        <v>600063160</v>
      </c>
      <c r="C79" s="39" t="s">
        <v>1240</v>
      </c>
      <c r="D79" s="45">
        <v>1</v>
      </c>
      <c r="E79" s="62">
        <v>70993378</v>
      </c>
      <c r="F79" s="44" t="s">
        <v>34</v>
      </c>
      <c r="G79" s="53" t="s">
        <v>198</v>
      </c>
      <c r="H79" s="57">
        <v>50</v>
      </c>
      <c r="I79" s="57" t="s">
        <v>2149</v>
      </c>
      <c r="J79" s="58">
        <v>82.68</v>
      </c>
      <c r="K79" s="59">
        <v>4134</v>
      </c>
      <c r="L79" s="60"/>
      <c r="M79" s="61"/>
      <c r="N79" s="54" t="s">
        <v>209</v>
      </c>
      <c r="O79" s="42"/>
      <c r="P79" s="42">
        <v>12</v>
      </c>
      <c r="Q79" s="42"/>
      <c r="R79" s="42" t="s">
        <v>208</v>
      </c>
      <c r="S79" s="40" t="s">
        <v>2155</v>
      </c>
    </row>
    <row r="80" spans="1:19" s="40" customFormat="1" x14ac:dyDescent="0.25">
      <c r="A80" s="39">
        <v>600063216</v>
      </c>
      <c r="B80" s="39">
        <v>600063216</v>
      </c>
      <c r="C80" s="39" t="s">
        <v>1890</v>
      </c>
      <c r="D80" s="45">
        <v>1</v>
      </c>
      <c r="E80" s="62">
        <v>71004050</v>
      </c>
      <c r="F80" s="44" t="s">
        <v>34</v>
      </c>
      <c r="G80" s="53" t="s">
        <v>198</v>
      </c>
      <c r="H80" s="57">
        <v>25</v>
      </c>
      <c r="I80" s="57" t="s">
        <v>2149</v>
      </c>
      <c r="J80" s="58">
        <v>82.68</v>
      </c>
      <c r="K80" s="59">
        <v>2067</v>
      </c>
      <c r="L80" s="60"/>
      <c r="M80" s="61"/>
      <c r="N80" s="54" t="s">
        <v>1891</v>
      </c>
      <c r="O80" s="42"/>
      <c r="P80" s="42">
        <v>2</v>
      </c>
      <c r="Q80" s="42"/>
      <c r="R80" s="42" t="s">
        <v>1892</v>
      </c>
      <c r="S80" s="40" t="s">
        <v>2155</v>
      </c>
    </row>
    <row r="81" spans="1:19" s="40" customFormat="1" x14ac:dyDescent="0.25">
      <c r="A81" s="39">
        <v>600062937</v>
      </c>
      <c r="B81" s="39">
        <v>600062937</v>
      </c>
      <c r="C81" s="39" t="s">
        <v>1791</v>
      </c>
      <c r="D81" s="45">
        <v>1</v>
      </c>
      <c r="E81" s="62">
        <v>583278</v>
      </c>
      <c r="F81" s="44" t="s">
        <v>34</v>
      </c>
      <c r="G81" s="53" t="s">
        <v>198</v>
      </c>
      <c r="H81" s="57">
        <v>500</v>
      </c>
      <c r="I81" s="57" t="s">
        <v>2149</v>
      </c>
      <c r="J81" s="58">
        <v>82.68</v>
      </c>
      <c r="K81" s="59">
        <v>41340</v>
      </c>
      <c r="L81" s="60"/>
      <c r="M81" s="61"/>
      <c r="N81" s="54" t="s">
        <v>1792</v>
      </c>
      <c r="O81" s="42" t="s">
        <v>9</v>
      </c>
      <c r="P81" s="42">
        <v>1018</v>
      </c>
      <c r="Q81" s="42"/>
      <c r="R81" s="42" t="s">
        <v>199</v>
      </c>
      <c r="S81" s="40" t="s">
        <v>2155</v>
      </c>
    </row>
    <row r="82" spans="1:19" s="40" customFormat="1" ht="30" x14ac:dyDescent="0.25">
      <c r="A82" s="39">
        <v>600062945</v>
      </c>
      <c r="B82" s="39">
        <v>600062945</v>
      </c>
      <c r="C82" s="39" t="s">
        <v>1241</v>
      </c>
      <c r="D82" s="45">
        <v>1</v>
      </c>
      <c r="E82" s="62">
        <v>47258721</v>
      </c>
      <c r="F82" s="44" t="s">
        <v>34</v>
      </c>
      <c r="G82" s="53" t="s">
        <v>198</v>
      </c>
      <c r="H82" s="57">
        <v>300</v>
      </c>
      <c r="I82" s="57" t="s">
        <v>2149</v>
      </c>
      <c r="J82" s="58">
        <v>82.68</v>
      </c>
      <c r="K82" s="59">
        <v>24804.000000000004</v>
      </c>
      <c r="L82" s="60"/>
      <c r="M82" s="61"/>
      <c r="N82" s="54" t="s">
        <v>213</v>
      </c>
      <c r="O82" s="42" t="s">
        <v>162</v>
      </c>
      <c r="P82" s="42">
        <v>356</v>
      </c>
      <c r="Q82" s="42"/>
      <c r="R82" s="42" t="s">
        <v>214</v>
      </c>
      <c r="S82" s="40" t="s">
        <v>2155</v>
      </c>
    </row>
    <row r="83" spans="1:19" s="40" customFormat="1" x14ac:dyDescent="0.25">
      <c r="A83" s="39">
        <v>600062961</v>
      </c>
      <c r="B83" s="39">
        <v>600062961</v>
      </c>
      <c r="C83" s="39" t="s">
        <v>1242</v>
      </c>
      <c r="D83" s="45">
        <v>1</v>
      </c>
      <c r="E83" s="62">
        <v>70932158</v>
      </c>
      <c r="F83" s="44" t="s">
        <v>34</v>
      </c>
      <c r="G83" s="53" t="s">
        <v>198</v>
      </c>
      <c r="H83" s="57">
        <v>550</v>
      </c>
      <c r="I83" s="57" t="s">
        <v>2149</v>
      </c>
      <c r="J83" s="58">
        <v>82.68</v>
      </c>
      <c r="K83" s="59">
        <v>45474.000000000007</v>
      </c>
      <c r="L83" s="60"/>
      <c r="M83" s="61"/>
      <c r="N83" s="54" t="s">
        <v>215</v>
      </c>
      <c r="O83" s="42" t="s">
        <v>216</v>
      </c>
      <c r="P83" s="42">
        <v>287</v>
      </c>
      <c r="Q83" s="42"/>
      <c r="R83" s="42" t="s">
        <v>199</v>
      </c>
      <c r="S83" s="40" t="s">
        <v>2155</v>
      </c>
    </row>
    <row r="84" spans="1:19" s="40" customFormat="1" x14ac:dyDescent="0.25">
      <c r="A84" s="39">
        <v>600062970</v>
      </c>
      <c r="B84" s="39">
        <v>600062970</v>
      </c>
      <c r="C84" s="39" t="s">
        <v>1243</v>
      </c>
      <c r="D84" s="45">
        <v>1</v>
      </c>
      <c r="E84" s="62">
        <v>583391</v>
      </c>
      <c r="F84" s="44" t="s">
        <v>34</v>
      </c>
      <c r="G84" s="53" t="s">
        <v>198</v>
      </c>
      <c r="H84" s="57">
        <v>700</v>
      </c>
      <c r="I84" s="57" t="s">
        <v>2149</v>
      </c>
      <c r="J84" s="58">
        <v>82.68</v>
      </c>
      <c r="K84" s="59">
        <v>57876.000000000007</v>
      </c>
      <c r="L84" s="60"/>
      <c r="M84" s="61"/>
      <c r="N84" s="54" t="s">
        <v>217</v>
      </c>
      <c r="O84" s="42" t="s">
        <v>218</v>
      </c>
      <c r="P84" s="42">
        <v>512</v>
      </c>
      <c r="Q84" s="42"/>
      <c r="R84" s="42" t="s">
        <v>210</v>
      </c>
      <c r="S84" s="40" t="s">
        <v>2155</v>
      </c>
    </row>
    <row r="85" spans="1:19" s="40" customFormat="1" x14ac:dyDescent="0.25">
      <c r="A85" s="39">
        <v>600063011</v>
      </c>
      <c r="B85" s="39">
        <v>600063011</v>
      </c>
      <c r="C85" s="39" t="s">
        <v>1244</v>
      </c>
      <c r="D85" s="45">
        <v>1</v>
      </c>
      <c r="E85" s="62">
        <v>60098741</v>
      </c>
      <c r="F85" s="44" t="s">
        <v>34</v>
      </c>
      <c r="G85" s="53" t="s">
        <v>198</v>
      </c>
      <c r="H85" s="57">
        <v>275</v>
      </c>
      <c r="I85" s="57" t="s">
        <v>2149</v>
      </c>
      <c r="J85" s="58">
        <v>82.68</v>
      </c>
      <c r="K85" s="59">
        <v>22737.000000000004</v>
      </c>
      <c r="L85" s="60"/>
      <c r="M85" s="61"/>
      <c r="N85" s="54" t="s">
        <v>219</v>
      </c>
      <c r="O85" s="42" t="s">
        <v>22</v>
      </c>
      <c r="P85" s="42">
        <v>284</v>
      </c>
      <c r="Q85" s="42"/>
      <c r="R85" s="42" t="s">
        <v>220</v>
      </c>
      <c r="S85" s="40" t="s">
        <v>2155</v>
      </c>
    </row>
    <row r="86" spans="1:19" s="40" customFormat="1" x14ac:dyDescent="0.25">
      <c r="A86" s="39">
        <v>600063020</v>
      </c>
      <c r="B86" s="39">
        <v>600063020</v>
      </c>
      <c r="C86" s="39" t="s">
        <v>1245</v>
      </c>
      <c r="D86" s="45">
        <v>1</v>
      </c>
      <c r="E86" s="62">
        <v>68543972</v>
      </c>
      <c r="F86" s="44" t="s">
        <v>34</v>
      </c>
      <c r="G86" s="53" t="s">
        <v>198</v>
      </c>
      <c r="H86" s="57">
        <v>400</v>
      </c>
      <c r="I86" s="57" t="s">
        <v>2149</v>
      </c>
      <c r="J86" s="58">
        <v>82.68</v>
      </c>
      <c r="K86" s="59">
        <v>33072</v>
      </c>
      <c r="L86" s="60"/>
      <c r="M86" s="61"/>
      <c r="N86" s="54" t="s">
        <v>221</v>
      </c>
      <c r="O86" s="42" t="s">
        <v>211</v>
      </c>
      <c r="P86" s="42">
        <v>306</v>
      </c>
      <c r="Q86" s="42"/>
      <c r="R86" s="42" t="s">
        <v>212</v>
      </c>
      <c r="S86" s="40" t="s">
        <v>2155</v>
      </c>
    </row>
    <row r="87" spans="1:19" s="40" customFormat="1" x14ac:dyDescent="0.25">
      <c r="A87" s="39">
        <v>600063038</v>
      </c>
      <c r="B87" s="39">
        <v>600063038</v>
      </c>
      <c r="C87" s="39" t="s">
        <v>1246</v>
      </c>
      <c r="D87" s="45">
        <v>1</v>
      </c>
      <c r="E87" s="62">
        <v>70932174</v>
      </c>
      <c r="F87" s="44" t="s">
        <v>34</v>
      </c>
      <c r="G87" s="53" t="s">
        <v>198</v>
      </c>
      <c r="H87" s="57">
        <v>25</v>
      </c>
      <c r="I87" s="57" t="s">
        <v>2149</v>
      </c>
      <c r="J87" s="58">
        <v>82.68</v>
      </c>
      <c r="K87" s="59">
        <v>2067</v>
      </c>
      <c r="L87" s="60"/>
      <c r="M87" s="61"/>
      <c r="N87" s="54" t="s">
        <v>222</v>
      </c>
      <c r="O87" s="42" t="s">
        <v>201</v>
      </c>
      <c r="P87" s="42">
        <v>240</v>
      </c>
      <c r="Q87" s="42"/>
      <c r="R87" s="42" t="s">
        <v>199</v>
      </c>
      <c r="S87" s="40" t="s">
        <v>2155</v>
      </c>
    </row>
    <row r="88" spans="1:19" s="40" customFormat="1" x14ac:dyDescent="0.25">
      <c r="A88" s="39">
        <v>600063062</v>
      </c>
      <c r="B88" s="39">
        <v>600063062</v>
      </c>
      <c r="C88" s="39" t="s">
        <v>1247</v>
      </c>
      <c r="D88" s="45">
        <v>1</v>
      </c>
      <c r="E88" s="62">
        <v>47258365</v>
      </c>
      <c r="F88" s="44" t="s">
        <v>34</v>
      </c>
      <c r="G88" s="53" t="s">
        <v>198</v>
      </c>
      <c r="H88" s="57">
        <v>125</v>
      </c>
      <c r="I88" s="57" t="s">
        <v>2149</v>
      </c>
      <c r="J88" s="58">
        <v>82.68</v>
      </c>
      <c r="K88" s="59">
        <v>10335</v>
      </c>
      <c r="L88" s="60"/>
      <c r="M88" s="61"/>
      <c r="N88" s="54" t="s">
        <v>223</v>
      </c>
      <c r="O88" s="42" t="s">
        <v>224</v>
      </c>
      <c r="P88" s="42">
        <v>227</v>
      </c>
      <c r="Q88" s="42"/>
      <c r="R88" s="42" t="s">
        <v>225</v>
      </c>
      <c r="S88" s="40" t="s">
        <v>2155</v>
      </c>
    </row>
    <row r="89" spans="1:19" s="40" customFormat="1" x14ac:dyDescent="0.25">
      <c r="A89" s="39">
        <v>600171477</v>
      </c>
      <c r="B89" s="39">
        <v>600171477</v>
      </c>
      <c r="C89" s="39" t="s">
        <v>1893</v>
      </c>
      <c r="D89" s="45">
        <v>1</v>
      </c>
      <c r="E89" s="62">
        <v>70841098</v>
      </c>
      <c r="F89" s="44" t="s">
        <v>34</v>
      </c>
      <c r="G89" s="53" t="s">
        <v>198</v>
      </c>
      <c r="H89" s="57">
        <v>25</v>
      </c>
      <c r="I89" s="57" t="s">
        <v>2149</v>
      </c>
      <c r="J89" s="58">
        <v>82.68</v>
      </c>
      <c r="K89" s="59">
        <v>2067</v>
      </c>
      <c r="L89" s="60"/>
      <c r="M89" s="61"/>
      <c r="N89" s="54" t="s">
        <v>1894</v>
      </c>
      <c r="O89" s="42" t="s">
        <v>201</v>
      </c>
      <c r="P89" s="42">
        <v>387</v>
      </c>
      <c r="Q89" s="42"/>
      <c r="R89" s="42" t="s">
        <v>199</v>
      </c>
      <c r="S89" s="40" t="s">
        <v>2155</v>
      </c>
    </row>
    <row r="90" spans="1:19" s="40" customFormat="1" x14ac:dyDescent="0.25">
      <c r="A90" s="39">
        <v>650042093</v>
      </c>
      <c r="B90" s="39">
        <v>650042093</v>
      </c>
      <c r="C90" s="39" t="s">
        <v>1248</v>
      </c>
      <c r="D90" s="45">
        <v>1</v>
      </c>
      <c r="E90" s="62">
        <v>70989095</v>
      </c>
      <c r="F90" s="44" t="s">
        <v>34</v>
      </c>
      <c r="G90" s="53" t="s">
        <v>198</v>
      </c>
      <c r="H90" s="57">
        <v>25</v>
      </c>
      <c r="I90" s="57" t="s">
        <v>2149</v>
      </c>
      <c r="J90" s="58">
        <v>82.68</v>
      </c>
      <c r="K90" s="59">
        <v>2067</v>
      </c>
      <c r="L90" s="60"/>
      <c r="M90" s="61"/>
      <c r="N90" s="54" t="s">
        <v>226</v>
      </c>
      <c r="O90" s="42"/>
      <c r="P90" s="42">
        <v>102</v>
      </c>
      <c r="Q90" s="42"/>
      <c r="R90" s="42" t="s">
        <v>227</v>
      </c>
      <c r="S90" s="40" t="s">
        <v>2155</v>
      </c>
    </row>
    <row r="91" spans="1:19" s="40" customFormat="1" x14ac:dyDescent="0.25">
      <c r="A91" s="39">
        <v>650050142</v>
      </c>
      <c r="B91" s="39">
        <v>650050142</v>
      </c>
      <c r="C91" s="39" t="s">
        <v>1249</v>
      </c>
      <c r="D91" s="45">
        <v>1</v>
      </c>
      <c r="E91" s="62">
        <v>75004577</v>
      </c>
      <c r="F91" s="44" t="s">
        <v>34</v>
      </c>
      <c r="G91" s="53" t="s">
        <v>198</v>
      </c>
      <c r="H91" s="57">
        <v>25</v>
      </c>
      <c r="I91" s="57" t="s">
        <v>2149</v>
      </c>
      <c r="J91" s="58">
        <v>82.68</v>
      </c>
      <c r="K91" s="59">
        <v>2067</v>
      </c>
      <c r="L91" s="60"/>
      <c r="M91" s="61"/>
      <c r="N91" s="54" t="s">
        <v>228</v>
      </c>
      <c r="O91" s="42"/>
      <c r="P91" s="42">
        <v>74</v>
      </c>
      <c r="Q91" s="42"/>
      <c r="R91" s="42" t="s">
        <v>229</v>
      </c>
      <c r="S91" s="40" t="s">
        <v>2155</v>
      </c>
    </row>
    <row r="92" spans="1:19" s="40" customFormat="1" x14ac:dyDescent="0.25">
      <c r="A92" s="39">
        <v>650050312</v>
      </c>
      <c r="B92" s="39">
        <v>650050312</v>
      </c>
      <c r="C92" s="39" t="s">
        <v>1895</v>
      </c>
      <c r="D92" s="45">
        <v>1</v>
      </c>
      <c r="E92" s="62">
        <v>70999694</v>
      </c>
      <c r="F92" s="44" t="s">
        <v>34</v>
      </c>
      <c r="G92" s="53" t="s">
        <v>198</v>
      </c>
      <c r="H92" s="57">
        <v>25</v>
      </c>
      <c r="I92" s="57" t="s">
        <v>2149</v>
      </c>
      <c r="J92" s="58">
        <v>82.68</v>
      </c>
      <c r="K92" s="59">
        <v>2067</v>
      </c>
      <c r="L92" s="60"/>
      <c r="M92" s="61"/>
      <c r="N92" s="54" t="s">
        <v>1896</v>
      </c>
      <c r="O92" s="42"/>
      <c r="P92" s="42">
        <v>16</v>
      </c>
      <c r="Q92" s="42"/>
      <c r="R92" s="42" t="s">
        <v>1897</v>
      </c>
      <c r="S92" s="40" t="s">
        <v>2155</v>
      </c>
    </row>
    <row r="93" spans="1:19" s="40" customFormat="1" x14ac:dyDescent="0.25">
      <c r="A93" s="39">
        <v>650050941</v>
      </c>
      <c r="B93" s="39">
        <v>650050941</v>
      </c>
      <c r="C93" s="39" t="s">
        <v>1898</v>
      </c>
      <c r="D93" s="45">
        <v>1</v>
      </c>
      <c r="E93" s="62">
        <v>70996342</v>
      </c>
      <c r="F93" s="44" t="s">
        <v>34</v>
      </c>
      <c r="G93" s="53" t="s">
        <v>198</v>
      </c>
      <c r="H93" s="57">
        <v>25</v>
      </c>
      <c r="I93" s="57" t="s">
        <v>2149</v>
      </c>
      <c r="J93" s="58">
        <v>82.68</v>
      </c>
      <c r="K93" s="59">
        <v>2067</v>
      </c>
      <c r="L93" s="60"/>
      <c r="M93" s="61"/>
      <c r="N93" s="54" t="s">
        <v>1899</v>
      </c>
      <c r="O93" s="42"/>
      <c r="P93" s="42">
        <v>86</v>
      </c>
      <c r="Q93" s="42"/>
      <c r="R93" s="42" t="s">
        <v>1900</v>
      </c>
      <c r="S93" s="40" t="s">
        <v>2155</v>
      </c>
    </row>
    <row r="94" spans="1:19" s="40" customFormat="1" x14ac:dyDescent="0.25">
      <c r="A94" s="39">
        <v>650051238</v>
      </c>
      <c r="B94" s="39">
        <v>650051238</v>
      </c>
      <c r="C94" s="39" t="s">
        <v>1250</v>
      </c>
      <c r="D94" s="45">
        <v>1</v>
      </c>
      <c r="E94" s="62">
        <v>71004041</v>
      </c>
      <c r="F94" s="44" t="s">
        <v>34</v>
      </c>
      <c r="G94" s="53" t="s">
        <v>198</v>
      </c>
      <c r="H94" s="57">
        <v>225</v>
      </c>
      <c r="I94" s="57" t="s">
        <v>2149</v>
      </c>
      <c r="J94" s="58">
        <v>82.68</v>
      </c>
      <c r="K94" s="59">
        <v>18603</v>
      </c>
      <c r="L94" s="60"/>
      <c r="M94" s="61"/>
      <c r="N94" s="54" t="s">
        <v>230</v>
      </c>
      <c r="O94" s="42"/>
      <c r="P94" s="42">
        <v>202</v>
      </c>
      <c r="Q94" s="42"/>
      <c r="R94" s="42" t="s">
        <v>204</v>
      </c>
      <c r="S94" s="40" t="s">
        <v>2155</v>
      </c>
    </row>
    <row r="95" spans="1:19" s="40" customFormat="1" x14ac:dyDescent="0.25">
      <c r="A95" s="39">
        <v>600057461</v>
      </c>
      <c r="B95" s="39">
        <v>600057461</v>
      </c>
      <c r="C95" s="39" t="s">
        <v>1225</v>
      </c>
      <c r="D95" s="45">
        <v>1</v>
      </c>
      <c r="E95" s="62">
        <v>62537342</v>
      </c>
      <c r="F95" s="44" t="s">
        <v>34</v>
      </c>
      <c r="G95" s="53" t="s">
        <v>35</v>
      </c>
      <c r="H95" s="57">
        <v>500</v>
      </c>
      <c r="I95" s="57" t="s">
        <v>2149</v>
      </c>
      <c r="J95" s="58">
        <v>82.68</v>
      </c>
      <c r="K95" s="59">
        <v>41340</v>
      </c>
      <c r="L95" s="60"/>
      <c r="M95" s="61"/>
      <c r="N95" s="54" t="s">
        <v>156</v>
      </c>
      <c r="O95" s="42" t="s">
        <v>157</v>
      </c>
      <c r="P95" s="42">
        <v>13</v>
      </c>
      <c r="Q95" s="42"/>
      <c r="R95" s="42" t="s">
        <v>158</v>
      </c>
      <c r="S95" s="40" t="s">
        <v>2155</v>
      </c>
    </row>
    <row r="96" spans="1:19" s="40" customFormat="1" ht="30" x14ac:dyDescent="0.25">
      <c r="A96" s="39">
        <v>600022226</v>
      </c>
      <c r="B96" s="39">
        <v>600022226</v>
      </c>
      <c r="C96" s="39" t="s">
        <v>1901</v>
      </c>
      <c r="D96" s="45">
        <v>1</v>
      </c>
      <c r="E96" s="62">
        <v>60076518</v>
      </c>
      <c r="F96" s="44" t="s">
        <v>34</v>
      </c>
      <c r="G96" s="53" t="s">
        <v>35</v>
      </c>
      <c r="H96" s="57">
        <v>0</v>
      </c>
      <c r="I96" s="57" t="s">
        <v>2149</v>
      </c>
      <c r="J96" s="58">
        <v>82.68</v>
      </c>
      <c r="K96" s="59">
        <v>0</v>
      </c>
      <c r="L96" s="60"/>
      <c r="M96" s="61"/>
      <c r="N96" s="54" t="s">
        <v>1902</v>
      </c>
      <c r="O96" s="42" t="s">
        <v>1903</v>
      </c>
      <c r="P96" s="42">
        <v>228</v>
      </c>
      <c r="Q96" s="42"/>
      <c r="R96" s="42" t="s">
        <v>79</v>
      </c>
      <c r="S96" s="40" t="s">
        <v>2155</v>
      </c>
    </row>
    <row r="97" spans="1:19" s="40" customFormat="1" x14ac:dyDescent="0.25">
      <c r="A97" s="39">
        <v>600008061</v>
      </c>
      <c r="B97" s="39">
        <v>600008061</v>
      </c>
      <c r="C97" s="39" t="s">
        <v>1793</v>
      </c>
      <c r="D97" s="45">
        <v>1</v>
      </c>
      <c r="E97" s="62">
        <v>582298</v>
      </c>
      <c r="F97" s="44" t="s">
        <v>34</v>
      </c>
      <c r="G97" s="53" t="s">
        <v>35</v>
      </c>
      <c r="H97" s="57">
        <v>0</v>
      </c>
      <c r="I97" s="57" t="s">
        <v>2149</v>
      </c>
      <c r="J97" s="58">
        <v>82.68</v>
      </c>
      <c r="K97" s="59">
        <v>0</v>
      </c>
      <c r="L97" s="60"/>
      <c r="M97" s="61"/>
      <c r="N97" s="54" t="s">
        <v>1794</v>
      </c>
      <c r="O97" s="42" t="s">
        <v>22</v>
      </c>
      <c r="P97" s="42">
        <v>709</v>
      </c>
      <c r="Q97" s="42"/>
      <c r="R97" s="42" t="s">
        <v>79</v>
      </c>
      <c r="S97" s="40" t="s">
        <v>2155</v>
      </c>
    </row>
    <row r="98" spans="1:19" s="40" customFormat="1" x14ac:dyDescent="0.25">
      <c r="A98" s="39">
        <v>600008037</v>
      </c>
      <c r="B98" s="39">
        <v>600008037</v>
      </c>
      <c r="C98" s="39" t="s">
        <v>1733</v>
      </c>
      <c r="D98" s="45">
        <v>1</v>
      </c>
      <c r="E98" s="62">
        <v>62534408</v>
      </c>
      <c r="F98" s="44" t="s">
        <v>34</v>
      </c>
      <c r="G98" s="53" t="s">
        <v>35</v>
      </c>
      <c r="H98" s="57">
        <v>250</v>
      </c>
      <c r="I98" s="57" t="s">
        <v>2149</v>
      </c>
      <c r="J98" s="58">
        <v>82.68</v>
      </c>
      <c r="K98" s="59">
        <v>20670</v>
      </c>
      <c r="L98" s="60"/>
      <c r="M98" s="61"/>
      <c r="N98" s="54" t="s">
        <v>1734</v>
      </c>
      <c r="O98" s="42" t="s">
        <v>22</v>
      </c>
      <c r="P98" s="42">
        <v>995</v>
      </c>
      <c r="Q98" s="42"/>
      <c r="R98" s="42" t="s">
        <v>79</v>
      </c>
      <c r="S98" s="40" t="s">
        <v>2155</v>
      </c>
    </row>
    <row r="99" spans="1:19" s="40" customFormat="1" x14ac:dyDescent="0.25">
      <c r="A99" s="39">
        <v>600057372</v>
      </c>
      <c r="B99" s="39">
        <v>600057372</v>
      </c>
      <c r="C99" s="39" t="s">
        <v>1226</v>
      </c>
      <c r="D99" s="45">
        <v>1</v>
      </c>
      <c r="E99" s="62">
        <v>581658</v>
      </c>
      <c r="F99" s="44" t="s">
        <v>34</v>
      </c>
      <c r="G99" s="53" t="s">
        <v>35</v>
      </c>
      <c r="H99" s="57">
        <v>800</v>
      </c>
      <c r="I99" s="57" t="s">
        <v>2149</v>
      </c>
      <c r="J99" s="58">
        <v>82.68</v>
      </c>
      <c r="K99" s="59">
        <v>66144</v>
      </c>
      <c r="L99" s="60"/>
      <c r="M99" s="61"/>
      <c r="N99" s="54" t="s">
        <v>159</v>
      </c>
      <c r="O99" s="42" t="s">
        <v>22</v>
      </c>
      <c r="P99" s="42">
        <v>713</v>
      </c>
      <c r="Q99" s="42"/>
      <c r="R99" s="42" t="s">
        <v>79</v>
      </c>
      <c r="S99" s="40" t="s">
        <v>2155</v>
      </c>
    </row>
    <row r="100" spans="1:19" s="40" customFormat="1" x14ac:dyDescent="0.25">
      <c r="A100" s="39">
        <v>650025067</v>
      </c>
      <c r="B100" s="39">
        <v>650025067</v>
      </c>
      <c r="C100" s="39" t="s">
        <v>1227</v>
      </c>
      <c r="D100" s="45">
        <v>1</v>
      </c>
      <c r="E100" s="62">
        <v>70986223</v>
      </c>
      <c r="F100" s="44" t="s">
        <v>34</v>
      </c>
      <c r="G100" s="53" t="s">
        <v>35</v>
      </c>
      <c r="H100" s="57">
        <v>325</v>
      </c>
      <c r="I100" s="57" t="s">
        <v>2149</v>
      </c>
      <c r="J100" s="58">
        <v>82.68</v>
      </c>
      <c r="K100" s="59">
        <v>26871.000000000004</v>
      </c>
      <c r="L100" s="60"/>
      <c r="M100" s="61"/>
      <c r="N100" s="54" t="s">
        <v>161</v>
      </c>
      <c r="O100" s="42" t="s">
        <v>162</v>
      </c>
      <c r="P100" s="42">
        <v>30</v>
      </c>
      <c r="Q100" s="42"/>
      <c r="R100" s="42" t="s">
        <v>160</v>
      </c>
      <c r="S100" s="40" t="s">
        <v>2155</v>
      </c>
    </row>
    <row r="101" spans="1:19" s="40" customFormat="1" x14ac:dyDescent="0.25">
      <c r="A101" s="39">
        <v>650029577</v>
      </c>
      <c r="B101" s="39">
        <v>650029577</v>
      </c>
      <c r="C101" s="39" t="s">
        <v>1228</v>
      </c>
      <c r="D101" s="45">
        <v>1</v>
      </c>
      <c r="E101" s="62">
        <v>75000776</v>
      </c>
      <c r="F101" s="44" t="s">
        <v>34</v>
      </c>
      <c r="G101" s="53" t="s">
        <v>35</v>
      </c>
      <c r="H101" s="57">
        <v>200</v>
      </c>
      <c r="I101" s="57" t="s">
        <v>2149</v>
      </c>
      <c r="J101" s="58">
        <v>82.68</v>
      </c>
      <c r="K101" s="59">
        <v>16536</v>
      </c>
      <c r="L101" s="60"/>
      <c r="M101" s="61"/>
      <c r="N101" s="54" t="s">
        <v>163</v>
      </c>
      <c r="O101" s="42"/>
      <c r="P101" s="42">
        <v>214</v>
      </c>
      <c r="Q101" s="42"/>
      <c r="R101" s="42" t="s">
        <v>164</v>
      </c>
      <c r="S101" s="40" t="s">
        <v>2155</v>
      </c>
    </row>
    <row r="102" spans="1:19" s="40" customFormat="1" x14ac:dyDescent="0.25">
      <c r="A102" s="39">
        <v>650029623</v>
      </c>
      <c r="B102" s="39">
        <v>650029623</v>
      </c>
      <c r="C102" s="39" t="s">
        <v>1904</v>
      </c>
      <c r="D102" s="45">
        <v>1</v>
      </c>
      <c r="E102" s="62">
        <v>70983577</v>
      </c>
      <c r="F102" s="44" t="s">
        <v>34</v>
      </c>
      <c r="G102" s="53" t="s">
        <v>35</v>
      </c>
      <c r="H102" s="57">
        <v>75</v>
      </c>
      <c r="I102" s="57" t="s">
        <v>2149</v>
      </c>
      <c r="J102" s="58">
        <v>82.68</v>
      </c>
      <c r="K102" s="59">
        <v>6201.0000000000009</v>
      </c>
      <c r="L102" s="60"/>
      <c r="M102" s="61"/>
      <c r="N102" s="54" t="s">
        <v>1905</v>
      </c>
      <c r="O102" s="42"/>
      <c r="P102" s="42">
        <v>17</v>
      </c>
      <c r="Q102" s="42"/>
      <c r="R102" s="42" t="s">
        <v>165</v>
      </c>
      <c r="S102" s="40" t="s">
        <v>2155</v>
      </c>
    </row>
    <row r="103" spans="1:19" s="40" customFormat="1" x14ac:dyDescent="0.25">
      <c r="A103" s="39">
        <v>650030206</v>
      </c>
      <c r="B103" s="39">
        <v>650030206</v>
      </c>
      <c r="C103" s="39" t="s">
        <v>1229</v>
      </c>
      <c r="D103" s="45">
        <v>1</v>
      </c>
      <c r="E103" s="62">
        <v>75001357</v>
      </c>
      <c r="F103" s="44" t="s">
        <v>34</v>
      </c>
      <c r="G103" s="53" t="s">
        <v>35</v>
      </c>
      <c r="H103" s="57">
        <v>100</v>
      </c>
      <c r="I103" s="57" t="s">
        <v>2149</v>
      </c>
      <c r="J103" s="58">
        <v>82.68</v>
      </c>
      <c r="K103" s="59">
        <v>8268</v>
      </c>
      <c r="L103" s="60"/>
      <c r="M103" s="61"/>
      <c r="N103" s="54" t="s">
        <v>166</v>
      </c>
      <c r="O103" s="42"/>
      <c r="P103" s="42">
        <v>2</v>
      </c>
      <c r="Q103" s="42"/>
      <c r="R103" s="42" t="s">
        <v>167</v>
      </c>
      <c r="S103" s="40" t="s">
        <v>2155</v>
      </c>
    </row>
    <row r="104" spans="1:19" s="40" customFormat="1" x14ac:dyDescent="0.25">
      <c r="A104" s="39">
        <v>650032543</v>
      </c>
      <c r="B104" s="39">
        <v>650032543</v>
      </c>
      <c r="C104" s="39" t="s">
        <v>1230</v>
      </c>
      <c r="D104" s="45">
        <v>1</v>
      </c>
      <c r="E104" s="62">
        <v>70983232</v>
      </c>
      <c r="F104" s="44" t="s">
        <v>34</v>
      </c>
      <c r="G104" s="53" t="s">
        <v>35</v>
      </c>
      <c r="H104" s="57">
        <v>100</v>
      </c>
      <c r="I104" s="57" t="s">
        <v>2149</v>
      </c>
      <c r="J104" s="58">
        <v>82.68</v>
      </c>
      <c r="K104" s="59">
        <v>8268</v>
      </c>
      <c r="L104" s="60"/>
      <c r="M104" s="61"/>
      <c r="N104" s="54" t="s">
        <v>168</v>
      </c>
      <c r="O104" s="42"/>
      <c r="P104" s="42">
        <v>81</v>
      </c>
      <c r="Q104" s="42"/>
      <c r="R104" s="42" t="s">
        <v>169</v>
      </c>
      <c r="S104" s="40" t="s">
        <v>2155</v>
      </c>
    </row>
    <row r="105" spans="1:19" s="40" customFormat="1" x14ac:dyDescent="0.25">
      <c r="A105" s="39">
        <v>691000905</v>
      </c>
      <c r="B105" s="39">
        <v>691000905</v>
      </c>
      <c r="C105" s="39" t="s">
        <v>1231</v>
      </c>
      <c r="D105" s="45">
        <v>1</v>
      </c>
      <c r="E105" s="62">
        <v>72033215</v>
      </c>
      <c r="F105" s="44" t="s">
        <v>34</v>
      </c>
      <c r="G105" s="53" t="s">
        <v>35</v>
      </c>
      <c r="H105" s="57">
        <v>75</v>
      </c>
      <c r="I105" s="57" t="s">
        <v>2149</v>
      </c>
      <c r="J105" s="58">
        <v>82.68</v>
      </c>
      <c r="K105" s="59">
        <v>6201.0000000000009</v>
      </c>
      <c r="L105" s="60"/>
      <c r="M105" s="61"/>
      <c r="N105" s="54" t="s">
        <v>170</v>
      </c>
      <c r="O105" s="42"/>
      <c r="P105" s="42">
        <v>8</v>
      </c>
      <c r="Q105" s="42"/>
      <c r="R105" s="42" t="s">
        <v>171</v>
      </c>
      <c r="S105" s="40" t="s">
        <v>2155</v>
      </c>
    </row>
    <row r="106" spans="1:19" s="40" customFormat="1" x14ac:dyDescent="0.25">
      <c r="A106" s="39">
        <v>600022251</v>
      </c>
      <c r="B106" s="39">
        <v>600022251</v>
      </c>
      <c r="C106" s="39" t="s">
        <v>1795</v>
      </c>
      <c r="D106" s="45">
        <v>1</v>
      </c>
      <c r="E106" s="62">
        <v>60075945</v>
      </c>
      <c r="F106" s="44" t="s">
        <v>34</v>
      </c>
      <c r="G106" s="53" t="s">
        <v>35</v>
      </c>
      <c r="H106" s="57">
        <v>0</v>
      </c>
      <c r="I106" s="57" t="s">
        <v>2148</v>
      </c>
      <c r="J106" s="58">
        <v>27.49</v>
      </c>
      <c r="K106" s="59">
        <v>0</v>
      </c>
      <c r="L106" s="60"/>
      <c r="M106" s="61"/>
      <c r="N106" s="54" t="s">
        <v>1796</v>
      </c>
      <c r="O106" s="42" t="s">
        <v>1797</v>
      </c>
      <c r="P106" s="42">
        <v>342</v>
      </c>
      <c r="Q106" s="42"/>
      <c r="R106" s="42" t="s">
        <v>80</v>
      </c>
      <c r="S106" s="40" t="s">
        <v>2155</v>
      </c>
    </row>
    <row r="107" spans="1:19" s="40" customFormat="1" x14ac:dyDescent="0.25">
      <c r="A107" s="39">
        <v>600008029</v>
      </c>
      <c r="B107" s="39">
        <v>600008029</v>
      </c>
      <c r="C107" s="39" t="s">
        <v>1188</v>
      </c>
      <c r="D107" s="45">
        <v>1</v>
      </c>
      <c r="E107" s="62">
        <v>60076062</v>
      </c>
      <c r="F107" s="44" t="s">
        <v>34</v>
      </c>
      <c r="G107" s="53" t="s">
        <v>35</v>
      </c>
      <c r="H107" s="57">
        <v>50</v>
      </c>
      <c r="I107" s="57" t="s">
        <v>2148</v>
      </c>
      <c r="J107" s="58">
        <v>27.49</v>
      </c>
      <c r="K107" s="59">
        <v>1374.5</v>
      </c>
      <c r="L107" s="60"/>
      <c r="M107" s="61"/>
      <c r="N107" s="54" t="s">
        <v>81</v>
      </c>
      <c r="O107" s="42" t="s">
        <v>82</v>
      </c>
      <c r="P107" s="42">
        <v>13</v>
      </c>
      <c r="Q107" s="42"/>
      <c r="R107" s="42" t="s">
        <v>80</v>
      </c>
      <c r="S107" s="40" t="s">
        <v>2155</v>
      </c>
    </row>
    <row r="108" spans="1:19" s="40" customFormat="1" x14ac:dyDescent="0.25">
      <c r="A108" s="39">
        <v>600057593</v>
      </c>
      <c r="B108" s="39">
        <v>600057593</v>
      </c>
      <c r="C108" s="39" t="s">
        <v>1232</v>
      </c>
      <c r="D108" s="45">
        <v>1</v>
      </c>
      <c r="E108" s="62">
        <v>60076909</v>
      </c>
      <c r="F108" s="44" t="s">
        <v>34</v>
      </c>
      <c r="G108" s="53" t="s">
        <v>35</v>
      </c>
      <c r="H108" s="57">
        <v>325</v>
      </c>
      <c r="I108" s="57" t="s">
        <v>2148</v>
      </c>
      <c r="J108" s="58">
        <v>27.49</v>
      </c>
      <c r="K108" s="59">
        <v>8934.25</v>
      </c>
      <c r="L108" s="60"/>
      <c r="M108" s="61"/>
      <c r="N108" s="54" t="s">
        <v>172</v>
      </c>
      <c r="O108" s="42" t="s">
        <v>173</v>
      </c>
      <c r="P108" s="42">
        <v>285</v>
      </c>
      <c r="Q108" s="42"/>
      <c r="R108" s="42" t="s">
        <v>80</v>
      </c>
      <c r="S108" s="40" t="s">
        <v>2155</v>
      </c>
    </row>
    <row r="109" spans="1:19" s="40" customFormat="1" x14ac:dyDescent="0.25">
      <c r="A109" s="39">
        <v>600057607</v>
      </c>
      <c r="B109" s="39">
        <v>600057607</v>
      </c>
      <c r="C109" s="39" t="s">
        <v>1233</v>
      </c>
      <c r="D109" s="45">
        <v>1</v>
      </c>
      <c r="E109" s="62">
        <v>60077034</v>
      </c>
      <c r="F109" s="44" t="s">
        <v>34</v>
      </c>
      <c r="G109" s="53" t="s">
        <v>35</v>
      </c>
      <c r="H109" s="57">
        <v>425</v>
      </c>
      <c r="I109" s="57" t="s">
        <v>2148</v>
      </c>
      <c r="J109" s="58">
        <v>27.49</v>
      </c>
      <c r="K109" s="59">
        <v>11683.25</v>
      </c>
      <c r="L109" s="60"/>
      <c r="M109" s="61"/>
      <c r="N109" s="54" t="s">
        <v>174</v>
      </c>
      <c r="O109" s="42" t="s">
        <v>162</v>
      </c>
      <c r="P109" s="42">
        <v>748</v>
      </c>
      <c r="Q109" s="42"/>
      <c r="R109" s="42" t="s">
        <v>80</v>
      </c>
      <c r="S109" s="40" t="s">
        <v>2155</v>
      </c>
    </row>
    <row r="110" spans="1:19" s="40" customFormat="1" x14ac:dyDescent="0.25">
      <c r="A110" s="39">
        <v>600057658</v>
      </c>
      <c r="B110" s="39">
        <v>600057658</v>
      </c>
      <c r="C110" s="39" t="s">
        <v>1906</v>
      </c>
      <c r="D110" s="45">
        <v>1</v>
      </c>
      <c r="E110" s="62">
        <v>75000725</v>
      </c>
      <c r="F110" s="44" t="s">
        <v>34</v>
      </c>
      <c r="G110" s="53" t="s">
        <v>35</v>
      </c>
      <c r="H110" s="57">
        <v>25</v>
      </c>
      <c r="I110" s="57" t="s">
        <v>2148</v>
      </c>
      <c r="J110" s="58">
        <v>27.49</v>
      </c>
      <c r="K110" s="59">
        <v>687.25</v>
      </c>
      <c r="L110" s="60"/>
      <c r="M110" s="61"/>
      <c r="N110" s="54" t="s">
        <v>1907</v>
      </c>
      <c r="O110" s="42"/>
      <c r="P110" s="42">
        <v>28</v>
      </c>
      <c r="Q110" s="42"/>
      <c r="R110" s="42" t="s">
        <v>1908</v>
      </c>
      <c r="S110" s="40" t="s">
        <v>2155</v>
      </c>
    </row>
    <row r="111" spans="1:19" s="40" customFormat="1" ht="30" x14ac:dyDescent="0.25">
      <c r="A111" s="39">
        <v>600170284</v>
      </c>
      <c r="B111" s="39">
        <v>600170284</v>
      </c>
      <c r="C111" s="39" t="s">
        <v>1189</v>
      </c>
      <c r="D111" s="45">
        <v>1</v>
      </c>
      <c r="E111" s="62">
        <v>73130</v>
      </c>
      <c r="F111" s="44" t="s">
        <v>34</v>
      </c>
      <c r="G111" s="53" t="s">
        <v>35</v>
      </c>
      <c r="H111" s="57">
        <v>0</v>
      </c>
      <c r="I111" s="57" t="s">
        <v>2148</v>
      </c>
      <c r="J111" s="58">
        <v>27.49</v>
      </c>
      <c r="K111" s="59">
        <v>0</v>
      </c>
      <c r="L111" s="60"/>
      <c r="M111" s="61"/>
      <c r="N111" s="54" t="s">
        <v>83</v>
      </c>
      <c r="O111" s="42" t="s">
        <v>84</v>
      </c>
      <c r="P111" s="42">
        <v>865</v>
      </c>
      <c r="Q111" s="42"/>
      <c r="R111" s="42" t="s">
        <v>80</v>
      </c>
      <c r="S111" s="40" t="s">
        <v>2155</v>
      </c>
    </row>
    <row r="112" spans="1:19" s="40" customFormat="1" x14ac:dyDescent="0.25">
      <c r="A112" s="39">
        <v>650024842</v>
      </c>
      <c r="B112" s="39">
        <v>650024842</v>
      </c>
      <c r="C112" s="39" t="s">
        <v>1234</v>
      </c>
      <c r="D112" s="45">
        <v>1</v>
      </c>
      <c r="E112" s="62">
        <v>75001365</v>
      </c>
      <c r="F112" s="44" t="s">
        <v>34</v>
      </c>
      <c r="G112" s="53" t="s">
        <v>35</v>
      </c>
      <c r="H112" s="57">
        <v>100</v>
      </c>
      <c r="I112" s="57" t="s">
        <v>2148</v>
      </c>
      <c r="J112" s="58">
        <v>27.49</v>
      </c>
      <c r="K112" s="59">
        <v>2749</v>
      </c>
      <c r="L112" s="60"/>
      <c r="M112" s="61"/>
      <c r="N112" s="54" t="s">
        <v>175</v>
      </c>
      <c r="O112" s="42" t="s">
        <v>176</v>
      </c>
      <c r="P112" s="42">
        <v>31</v>
      </c>
      <c r="Q112" s="42"/>
      <c r="R112" s="42" t="s">
        <v>177</v>
      </c>
      <c r="S112" s="40" t="s">
        <v>2155</v>
      </c>
    </row>
    <row r="113" spans="1:19" s="40" customFormat="1" x14ac:dyDescent="0.25">
      <c r="A113" s="39">
        <v>650025121</v>
      </c>
      <c r="B113" s="39">
        <v>650025121</v>
      </c>
      <c r="C113" s="39" t="s">
        <v>1909</v>
      </c>
      <c r="D113" s="45">
        <v>1</v>
      </c>
      <c r="E113" s="62">
        <v>70988862</v>
      </c>
      <c r="F113" s="44" t="s">
        <v>34</v>
      </c>
      <c r="G113" s="53" t="s">
        <v>35</v>
      </c>
      <c r="H113" s="57">
        <v>200</v>
      </c>
      <c r="I113" s="57" t="s">
        <v>2148</v>
      </c>
      <c r="J113" s="58">
        <v>27.49</v>
      </c>
      <c r="K113" s="59">
        <v>5498</v>
      </c>
      <c r="L113" s="60"/>
      <c r="M113" s="61"/>
      <c r="N113" s="54" t="s">
        <v>1910</v>
      </c>
      <c r="O113" s="42"/>
      <c r="P113" s="42">
        <v>100</v>
      </c>
      <c r="Q113" s="42"/>
      <c r="R113" s="42" t="s">
        <v>178</v>
      </c>
      <c r="S113" s="40" t="s">
        <v>2155</v>
      </c>
    </row>
    <row r="114" spans="1:19" s="40" customFormat="1" x14ac:dyDescent="0.25">
      <c r="A114" s="39">
        <v>650028805</v>
      </c>
      <c r="B114" s="39">
        <v>650028805</v>
      </c>
      <c r="C114" s="39" t="s">
        <v>1235</v>
      </c>
      <c r="D114" s="45">
        <v>1</v>
      </c>
      <c r="E114" s="62">
        <v>75000385</v>
      </c>
      <c r="F114" s="44" t="s">
        <v>34</v>
      </c>
      <c r="G114" s="53" t="s">
        <v>35</v>
      </c>
      <c r="H114" s="57">
        <v>0</v>
      </c>
      <c r="I114" s="57" t="s">
        <v>2148</v>
      </c>
      <c r="J114" s="58">
        <v>27.49</v>
      </c>
      <c r="K114" s="59">
        <v>0</v>
      </c>
      <c r="L114" s="60"/>
      <c r="M114" s="61"/>
      <c r="N114" s="54" t="s">
        <v>179</v>
      </c>
      <c r="O114" s="42"/>
      <c r="P114" s="42">
        <v>129</v>
      </c>
      <c r="Q114" s="42"/>
      <c r="R114" s="42" t="s">
        <v>180</v>
      </c>
      <c r="S114" s="40" t="s">
        <v>2155</v>
      </c>
    </row>
    <row r="115" spans="1:19" s="40" customFormat="1" x14ac:dyDescent="0.25">
      <c r="A115" s="39">
        <v>650029526</v>
      </c>
      <c r="B115" s="39">
        <v>650029526</v>
      </c>
      <c r="C115" s="39" t="s">
        <v>1236</v>
      </c>
      <c r="D115" s="45">
        <v>1</v>
      </c>
      <c r="E115" s="62">
        <v>75000458</v>
      </c>
      <c r="F115" s="44" t="s">
        <v>34</v>
      </c>
      <c r="G115" s="53" t="s">
        <v>35</v>
      </c>
      <c r="H115" s="57">
        <v>75</v>
      </c>
      <c r="I115" s="57" t="s">
        <v>2148</v>
      </c>
      <c r="J115" s="58">
        <v>27.49</v>
      </c>
      <c r="K115" s="59">
        <v>2061.75</v>
      </c>
      <c r="L115" s="60"/>
      <c r="M115" s="61"/>
      <c r="N115" s="54" t="s">
        <v>181</v>
      </c>
      <c r="O115" s="42"/>
      <c r="P115" s="42">
        <v>29</v>
      </c>
      <c r="Q115" s="42"/>
      <c r="R115" s="42" t="s">
        <v>182</v>
      </c>
      <c r="S115" s="40" t="s">
        <v>2155</v>
      </c>
    </row>
    <row r="116" spans="1:19" s="40" customFormat="1" x14ac:dyDescent="0.25">
      <c r="A116" s="39">
        <v>600063186</v>
      </c>
      <c r="B116" s="39">
        <v>600063186</v>
      </c>
      <c r="C116" s="39" t="s">
        <v>1251</v>
      </c>
      <c r="D116" s="45">
        <v>1</v>
      </c>
      <c r="E116" s="62">
        <v>68544120</v>
      </c>
      <c r="F116" s="44" t="s">
        <v>34</v>
      </c>
      <c r="G116" s="53" t="s">
        <v>198</v>
      </c>
      <c r="H116" s="57">
        <v>425</v>
      </c>
      <c r="I116" s="57" t="s">
        <v>2149</v>
      </c>
      <c r="J116" s="58">
        <v>82.68</v>
      </c>
      <c r="K116" s="59">
        <v>35139</v>
      </c>
      <c r="L116" s="60"/>
      <c r="M116" s="61"/>
      <c r="N116" s="54" t="s">
        <v>231</v>
      </c>
      <c r="O116" s="42"/>
      <c r="P116" s="42">
        <v>155</v>
      </c>
      <c r="Q116" s="42"/>
      <c r="R116" s="42" t="s">
        <v>232</v>
      </c>
      <c r="S116" s="40" t="s">
        <v>2155</v>
      </c>
    </row>
    <row r="117" spans="1:19" s="40" customFormat="1" x14ac:dyDescent="0.25">
      <c r="A117" s="39">
        <v>600008681</v>
      </c>
      <c r="B117" s="39">
        <v>600008681</v>
      </c>
      <c r="C117" s="39" t="s">
        <v>1239</v>
      </c>
      <c r="D117" s="45">
        <v>1</v>
      </c>
      <c r="E117" s="62">
        <v>477419</v>
      </c>
      <c r="F117" s="44" t="s">
        <v>34</v>
      </c>
      <c r="G117" s="53" t="s">
        <v>198</v>
      </c>
      <c r="H117" s="57">
        <v>325</v>
      </c>
      <c r="I117" s="57" t="s">
        <v>2149</v>
      </c>
      <c r="J117" s="58">
        <v>82.68</v>
      </c>
      <c r="K117" s="59">
        <v>26871.000000000004</v>
      </c>
      <c r="L117" s="60"/>
      <c r="M117" s="61"/>
      <c r="N117" s="54" t="s">
        <v>206</v>
      </c>
      <c r="O117" s="42" t="s">
        <v>59</v>
      </c>
      <c r="P117" s="42">
        <v>267</v>
      </c>
      <c r="Q117" s="42"/>
      <c r="R117" s="42" t="s">
        <v>205</v>
      </c>
      <c r="S117" s="40" t="s">
        <v>2155</v>
      </c>
    </row>
    <row r="118" spans="1:19" s="40" customFormat="1" x14ac:dyDescent="0.25">
      <c r="A118" s="39">
        <v>600008690</v>
      </c>
      <c r="B118" s="39">
        <v>600008690</v>
      </c>
      <c r="C118" s="39" t="s">
        <v>1911</v>
      </c>
      <c r="D118" s="45">
        <v>1</v>
      </c>
      <c r="E118" s="62">
        <v>72982</v>
      </c>
      <c r="F118" s="44" t="s">
        <v>34</v>
      </c>
      <c r="G118" s="53" t="s">
        <v>198</v>
      </c>
      <c r="H118" s="57">
        <v>175</v>
      </c>
      <c r="I118" s="57" t="s">
        <v>2149</v>
      </c>
      <c r="J118" s="58">
        <v>82.68</v>
      </c>
      <c r="K118" s="59">
        <v>14469.000000000002</v>
      </c>
      <c r="L118" s="60"/>
      <c r="M118" s="61"/>
      <c r="N118" s="54" t="s">
        <v>1912</v>
      </c>
      <c r="O118" s="42" t="s">
        <v>207</v>
      </c>
      <c r="P118" s="42">
        <v>69</v>
      </c>
      <c r="Q118" s="42">
        <v>36</v>
      </c>
      <c r="R118" s="42" t="s">
        <v>205</v>
      </c>
      <c r="S118" s="40" t="s">
        <v>2155</v>
      </c>
    </row>
    <row r="119" spans="1:19" s="40" customFormat="1" x14ac:dyDescent="0.25">
      <c r="A119" s="39">
        <v>600063054</v>
      </c>
      <c r="B119" s="39">
        <v>600063054</v>
      </c>
      <c r="C119" s="39" t="s">
        <v>1252</v>
      </c>
      <c r="D119" s="45">
        <v>1</v>
      </c>
      <c r="E119" s="62">
        <v>583383</v>
      </c>
      <c r="F119" s="44" t="s">
        <v>34</v>
      </c>
      <c r="G119" s="53" t="s">
        <v>198</v>
      </c>
      <c r="H119" s="57">
        <v>200</v>
      </c>
      <c r="I119" s="57" t="s">
        <v>2149</v>
      </c>
      <c r="J119" s="58">
        <v>82.68</v>
      </c>
      <c r="K119" s="59">
        <v>16536</v>
      </c>
      <c r="L119" s="60"/>
      <c r="M119" s="61"/>
      <c r="N119" s="54" t="s">
        <v>233</v>
      </c>
      <c r="O119" s="42"/>
      <c r="P119" s="42">
        <v>250</v>
      </c>
      <c r="Q119" s="42"/>
      <c r="R119" s="42" t="s">
        <v>234</v>
      </c>
      <c r="S119" s="40" t="s">
        <v>2155</v>
      </c>
    </row>
    <row r="120" spans="1:19" s="40" customFormat="1" x14ac:dyDescent="0.25">
      <c r="A120" s="39">
        <v>600063208</v>
      </c>
      <c r="B120" s="39">
        <v>600063208</v>
      </c>
      <c r="C120" s="39" t="s">
        <v>1253</v>
      </c>
      <c r="D120" s="45">
        <v>1</v>
      </c>
      <c r="E120" s="62">
        <v>70873682</v>
      </c>
      <c r="F120" s="44" t="s">
        <v>34</v>
      </c>
      <c r="G120" s="53" t="s">
        <v>198</v>
      </c>
      <c r="H120" s="57">
        <v>225</v>
      </c>
      <c r="I120" s="57" t="s">
        <v>2149</v>
      </c>
      <c r="J120" s="58">
        <v>82.68</v>
      </c>
      <c r="K120" s="59">
        <v>18603</v>
      </c>
      <c r="L120" s="60"/>
      <c r="M120" s="61"/>
      <c r="N120" s="54" t="s">
        <v>235</v>
      </c>
      <c r="O120" s="42"/>
      <c r="P120" s="42">
        <v>38</v>
      </c>
      <c r="Q120" s="42"/>
      <c r="R120" s="42" t="s">
        <v>236</v>
      </c>
      <c r="S120" s="40" t="s">
        <v>2155</v>
      </c>
    </row>
    <row r="121" spans="1:19" s="40" customFormat="1" ht="30" x14ac:dyDescent="0.25">
      <c r="A121" s="39">
        <v>600062988</v>
      </c>
      <c r="B121" s="39">
        <v>600062988</v>
      </c>
      <c r="C121" s="39" t="s">
        <v>1254</v>
      </c>
      <c r="D121" s="45">
        <v>1</v>
      </c>
      <c r="E121" s="62">
        <v>47259132</v>
      </c>
      <c r="F121" s="44" t="s">
        <v>34</v>
      </c>
      <c r="G121" s="53" t="s">
        <v>198</v>
      </c>
      <c r="H121" s="57">
        <v>150</v>
      </c>
      <c r="I121" s="57" t="s">
        <v>2149</v>
      </c>
      <c r="J121" s="58">
        <v>82.68</v>
      </c>
      <c r="K121" s="59">
        <v>12402.000000000002</v>
      </c>
      <c r="L121" s="60"/>
      <c r="M121" s="61"/>
      <c r="N121" s="54" t="s">
        <v>237</v>
      </c>
      <c r="O121" s="42" t="s">
        <v>184</v>
      </c>
      <c r="P121" s="42">
        <v>268</v>
      </c>
      <c r="Q121" s="42">
        <v>14</v>
      </c>
      <c r="R121" s="42" t="s">
        <v>205</v>
      </c>
      <c r="S121" s="40" t="s">
        <v>2155</v>
      </c>
    </row>
    <row r="122" spans="1:19" s="40" customFormat="1" x14ac:dyDescent="0.25">
      <c r="A122" s="39">
        <v>600062996</v>
      </c>
      <c r="B122" s="39">
        <v>600062996</v>
      </c>
      <c r="C122" s="39" t="s">
        <v>1255</v>
      </c>
      <c r="D122" s="45">
        <v>1</v>
      </c>
      <c r="E122" s="62">
        <v>47259477</v>
      </c>
      <c r="F122" s="44" t="s">
        <v>34</v>
      </c>
      <c r="G122" s="53" t="s">
        <v>198</v>
      </c>
      <c r="H122" s="57">
        <v>600</v>
      </c>
      <c r="I122" s="57" t="s">
        <v>2149</v>
      </c>
      <c r="J122" s="58">
        <v>82.68</v>
      </c>
      <c r="K122" s="59">
        <v>49608.000000000007</v>
      </c>
      <c r="L122" s="60"/>
      <c r="M122" s="61"/>
      <c r="N122" s="54" t="s">
        <v>238</v>
      </c>
      <c r="O122" s="42" t="s">
        <v>239</v>
      </c>
      <c r="P122" s="42">
        <v>405</v>
      </c>
      <c r="Q122" s="42"/>
      <c r="R122" s="42" t="s">
        <v>205</v>
      </c>
      <c r="S122" s="40" t="s">
        <v>2155</v>
      </c>
    </row>
    <row r="123" spans="1:19" s="40" customFormat="1" ht="30" x14ac:dyDescent="0.25">
      <c r="A123" s="39">
        <v>600063046</v>
      </c>
      <c r="B123" s="39">
        <v>600063046</v>
      </c>
      <c r="C123" s="39" t="s">
        <v>1256</v>
      </c>
      <c r="D123" s="45">
        <v>1</v>
      </c>
      <c r="E123" s="62">
        <v>583367</v>
      </c>
      <c r="F123" s="44" t="s">
        <v>34</v>
      </c>
      <c r="G123" s="53" t="s">
        <v>198</v>
      </c>
      <c r="H123" s="57">
        <v>25</v>
      </c>
      <c r="I123" s="57" t="s">
        <v>2149</v>
      </c>
      <c r="J123" s="58">
        <v>82.68</v>
      </c>
      <c r="K123" s="59">
        <v>2067</v>
      </c>
      <c r="L123" s="60"/>
      <c r="M123" s="61"/>
      <c r="N123" s="54" t="s">
        <v>240</v>
      </c>
      <c r="O123" s="42"/>
      <c r="P123" s="42">
        <v>253</v>
      </c>
      <c r="Q123" s="42"/>
      <c r="R123" s="42" t="s">
        <v>241</v>
      </c>
      <c r="S123" s="40" t="s">
        <v>2155</v>
      </c>
    </row>
    <row r="124" spans="1:19" s="40" customFormat="1" x14ac:dyDescent="0.25">
      <c r="A124" s="39">
        <v>650043235</v>
      </c>
      <c r="B124" s="39">
        <v>650043235</v>
      </c>
      <c r="C124" s="39" t="s">
        <v>1257</v>
      </c>
      <c r="D124" s="45">
        <v>1</v>
      </c>
      <c r="E124" s="62">
        <v>70979537</v>
      </c>
      <c r="F124" s="44" t="s">
        <v>34</v>
      </c>
      <c r="G124" s="53" t="s">
        <v>198</v>
      </c>
      <c r="H124" s="57">
        <v>25</v>
      </c>
      <c r="I124" s="57" t="s">
        <v>2149</v>
      </c>
      <c r="J124" s="58">
        <v>82.68</v>
      </c>
      <c r="K124" s="59">
        <v>2067</v>
      </c>
      <c r="L124" s="60"/>
      <c r="M124" s="61"/>
      <c r="N124" s="54" t="s">
        <v>242</v>
      </c>
      <c r="O124" s="42"/>
      <c r="P124" s="42">
        <v>2</v>
      </c>
      <c r="Q124" s="42"/>
      <c r="R124" s="42" t="s">
        <v>243</v>
      </c>
      <c r="S124" s="40" t="s">
        <v>2155</v>
      </c>
    </row>
    <row r="125" spans="1:19" s="40" customFormat="1" x14ac:dyDescent="0.25">
      <c r="A125" s="39">
        <v>650041038</v>
      </c>
      <c r="B125" s="39">
        <v>650041038</v>
      </c>
      <c r="C125" s="39" t="s">
        <v>1258</v>
      </c>
      <c r="D125" s="45">
        <v>1</v>
      </c>
      <c r="E125" s="62">
        <v>71003541</v>
      </c>
      <c r="F125" s="44" t="s">
        <v>34</v>
      </c>
      <c r="G125" s="53" t="s">
        <v>198</v>
      </c>
      <c r="H125" s="57">
        <v>0</v>
      </c>
      <c r="I125" s="57" t="s">
        <v>2149</v>
      </c>
      <c r="J125" s="58">
        <v>82.68</v>
      </c>
      <c r="K125" s="59">
        <v>0</v>
      </c>
      <c r="L125" s="60"/>
      <c r="M125" s="61"/>
      <c r="N125" s="54" t="s">
        <v>244</v>
      </c>
      <c r="O125" s="42"/>
      <c r="P125" s="42">
        <v>21</v>
      </c>
      <c r="Q125" s="42"/>
      <c r="R125" s="42" t="s">
        <v>245</v>
      </c>
      <c r="S125" s="40" t="s">
        <v>2155</v>
      </c>
    </row>
    <row r="126" spans="1:19" s="40" customFormat="1" x14ac:dyDescent="0.25">
      <c r="A126" s="39">
        <v>650046226</v>
      </c>
      <c r="B126" s="39">
        <v>650046226</v>
      </c>
      <c r="C126" s="39" t="s">
        <v>1259</v>
      </c>
      <c r="D126" s="45">
        <v>1</v>
      </c>
      <c r="E126" s="62">
        <v>70990182</v>
      </c>
      <c r="F126" s="44" t="s">
        <v>34</v>
      </c>
      <c r="G126" s="53" t="s">
        <v>198</v>
      </c>
      <c r="H126" s="57">
        <v>50</v>
      </c>
      <c r="I126" s="57" t="s">
        <v>2149</v>
      </c>
      <c r="J126" s="58">
        <v>82.68</v>
      </c>
      <c r="K126" s="59">
        <v>4134</v>
      </c>
      <c r="L126" s="60"/>
      <c r="M126" s="61"/>
      <c r="N126" s="54" t="s">
        <v>246</v>
      </c>
      <c r="O126" s="42"/>
      <c r="P126" s="42">
        <v>37</v>
      </c>
      <c r="Q126" s="42"/>
      <c r="R126" s="42" t="s">
        <v>247</v>
      </c>
      <c r="S126" s="40" t="s">
        <v>2155</v>
      </c>
    </row>
    <row r="127" spans="1:19" s="40" customFormat="1" x14ac:dyDescent="0.25">
      <c r="A127" s="39">
        <v>650050860</v>
      </c>
      <c r="B127" s="39">
        <v>650050860</v>
      </c>
      <c r="C127" s="39" t="s">
        <v>1913</v>
      </c>
      <c r="D127" s="45">
        <v>1</v>
      </c>
      <c r="E127" s="62">
        <v>70993424</v>
      </c>
      <c r="F127" s="44" t="s">
        <v>34</v>
      </c>
      <c r="G127" s="53" t="s">
        <v>198</v>
      </c>
      <c r="H127" s="57">
        <v>0</v>
      </c>
      <c r="I127" s="57" t="s">
        <v>2149</v>
      </c>
      <c r="J127" s="58">
        <v>82.68</v>
      </c>
      <c r="K127" s="59">
        <v>0</v>
      </c>
      <c r="L127" s="60"/>
      <c r="M127" s="61"/>
      <c r="N127" s="54" t="s">
        <v>1914</v>
      </c>
      <c r="O127" s="42"/>
      <c r="P127" s="42">
        <v>6</v>
      </c>
      <c r="Q127" s="42"/>
      <c r="R127" s="42" t="s">
        <v>1915</v>
      </c>
      <c r="S127" s="40" t="s">
        <v>2155</v>
      </c>
    </row>
    <row r="128" spans="1:19" s="40" customFormat="1" x14ac:dyDescent="0.25">
      <c r="A128" s="39">
        <v>650055900</v>
      </c>
      <c r="B128" s="39">
        <v>650055900</v>
      </c>
      <c r="C128" s="39" t="s">
        <v>1916</v>
      </c>
      <c r="D128" s="45">
        <v>1</v>
      </c>
      <c r="E128" s="62">
        <v>70986282</v>
      </c>
      <c r="F128" s="44" t="s">
        <v>34</v>
      </c>
      <c r="G128" s="53" t="s">
        <v>198</v>
      </c>
      <c r="H128" s="57">
        <v>0</v>
      </c>
      <c r="I128" s="57" t="s">
        <v>2149</v>
      </c>
      <c r="J128" s="58">
        <v>82.68</v>
      </c>
      <c r="K128" s="59">
        <v>0</v>
      </c>
      <c r="L128" s="60"/>
      <c r="M128" s="61"/>
      <c r="N128" s="54" t="s">
        <v>1917</v>
      </c>
      <c r="O128" s="42"/>
      <c r="P128" s="42">
        <v>19</v>
      </c>
      <c r="Q128" s="42"/>
      <c r="R128" s="42" t="s">
        <v>1918</v>
      </c>
      <c r="S128" s="40" t="s">
        <v>2155</v>
      </c>
    </row>
    <row r="129" spans="1:19" s="40" customFormat="1" x14ac:dyDescent="0.25">
      <c r="A129" s="39">
        <v>691006270</v>
      </c>
      <c r="B129" s="39">
        <v>691006270</v>
      </c>
      <c r="C129" s="39" t="s">
        <v>1919</v>
      </c>
      <c r="D129" s="45">
        <v>1</v>
      </c>
      <c r="E129" s="62">
        <v>2900041</v>
      </c>
      <c r="F129" s="44" t="s">
        <v>252</v>
      </c>
      <c r="G129" s="53" t="s">
        <v>272</v>
      </c>
      <c r="H129" s="57">
        <v>50</v>
      </c>
      <c r="I129" s="57" t="s">
        <v>2148</v>
      </c>
      <c r="J129" s="58">
        <v>27.49</v>
      </c>
      <c r="K129" s="59">
        <v>1374.5</v>
      </c>
      <c r="L129" s="60"/>
      <c r="M129" s="61"/>
      <c r="N129" s="54" t="s">
        <v>1920</v>
      </c>
      <c r="O129" s="42"/>
      <c r="P129" s="42">
        <v>61</v>
      </c>
      <c r="Q129" s="42"/>
      <c r="R129" s="42" t="s">
        <v>273</v>
      </c>
      <c r="S129" s="40" t="s">
        <v>2154</v>
      </c>
    </row>
    <row r="130" spans="1:19" s="40" customFormat="1" x14ac:dyDescent="0.25">
      <c r="A130" s="39">
        <v>600014053</v>
      </c>
      <c r="B130" s="39">
        <v>600014053</v>
      </c>
      <c r="C130" s="39" t="s">
        <v>1735</v>
      </c>
      <c r="D130" s="45">
        <v>1</v>
      </c>
      <c r="E130" s="62">
        <v>66596769</v>
      </c>
      <c r="F130" s="44" t="s">
        <v>252</v>
      </c>
      <c r="G130" s="53" t="s">
        <v>272</v>
      </c>
      <c r="H130" s="57">
        <v>475</v>
      </c>
      <c r="I130" s="57" t="s">
        <v>2149</v>
      </c>
      <c r="J130" s="58">
        <v>82.68</v>
      </c>
      <c r="K130" s="59">
        <v>39273</v>
      </c>
      <c r="L130" s="60"/>
      <c r="M130" s="61"/>
      <c r="N130" s="54" t="s">
        <v>1736</v>
      </c>
      <c r="O130" s="42" t="s">
        <v>1169</v>
      </c>
      <c r="P130" s="42">
        <v>859</v>
      </c>
      <c r="Q130" s="42">
        <v>2</v>
      </c>
      <c r="R130" s="42" t="s">
        <v>274</v>
      </c>
      <c r="S130" s="40" t="s">
        <v>2155</v>
      </c>
    </row>
    <row r="131" spans="1:19" s="40" customFormat="1" ht="30" x14ac:dyDescent="0.25">
      <c r="A131" s="39">
        <v>600025128</v>
      </c>
      <c r="B131" s="39">
        <v>600025128</v>
      </c>
      <c r="C131" s="39" t="s">
        <v>1921</v>
      </c>
      <c r="D131" s="45">
        <v>1</v>
      </c>
      <c r="E131" s="62">
        <v>70840661</v>
      </c>
      <c r="F131" s="44" t="s">
        <v>252</v>
      </c>
      <c r="G131" s="53" t="s">
        <v>272</v>
      </c>
      <c r="H131" s="57">
        <v>175</v>
      </c>
      <c r="I131" s="57" t="s">
        <v>2149</v>
      </c>
      <c r="J131" s="58">
        <v>82.68</v>
      </c>
      <c r="K131" s="59">
        <v>14469.000000000002</v>
      </c>
      <c r="L131" s="60"/>
      <c r="M131" s="61"/>
      <c r="N131" s="54" t="s">
        <v>1922</v>
      </c>
      <c r="O131" s="42" t="s">
        <v>1923</v>
      </c>
      <c r="P131" s="42">
        <v>484</v>
      </c>
      <c r="Q131" s="42">
        <v>42</v>
      </c>
      <c r="R131" s="42" t="s">
        <v>274</v>
      </c>
      <c r="S131" s="40" t="s">
        <v>2155</v>
      </c>
    </row>
    <row r="132" spans="1:19" s="40" customFormat="1" ht="30" x14ac:dyDescent="0.25">
      <c r="A132" s="39">
        <v>600110478</v>
      </c>
      <c r="B132" s="39">
        <v>600110478</v>
      </c>
      <c r="C132" s="39" t="s">
        <v>1924</v>
      </c>
      <c r="D132" s="45">
        <v>1</v>
      </c>
      <c r="E132" s="62">
        <v>70981345</v>
      </c>
      <c r="F132" s="44" t="s">
        <v>252</v>
      </c>
      <c r="G132" s="53" t="s">
        <v>272</v>
      </c>
      <c r="H132" s="57">
        <v>75</v>
      </c>
      <c r="I132" s="57" t="s">
        <v>2149</v>
      </c>
      <c r="J132" s="58">
        <v>82.68</v>
      </c>
      <c r="K132" s="59">
        <v>6201.0000000000009</v>
      </c>
      <c r="L132" s="60"/>
      <c r="M132" s="61"/>
      <c r="N132" s="54" t="s">
        <v>1925</v>
      </c>
      <c r="O132" s="42"/>
      <c r="P132" s="42">
        <v>146</v>
      </c>
      <c r="Q132" s="42"/>
      <c r="R132" s="42" t="s">
        <v>1926</v>
      </c>
      <c r="S132" s="40" t="s">
        <v>2155</v>
      </c>
    </row>
    <row r="133" spans="1:19" s="40" customFormat="1" ht="30" x14ac:dyDescent="0.25">
      <c r="A133" s="39">
        <v>600110486</v>
      </c>
      <c r="B133" s="39">
        <v>600110486</v>
      </c>
      <c r="C133" s="39" t="s">
        <v>1269</v>
      </c>
      <c r="D133" s="45">
        <v>1</v>
      </c>
      <c r="E133" s="62">
        <v>49458787</v>
      </c>
      <c r="F133" s="44" t="s">
        <v>252</v>
      </c>
      <c r="G133" s="53" t="s">
        <v>272</v>
      </c>
      <c r="H133" s="57">
        <v>575</v>
      </c>
      <c r="I133" s="57" t="s">
        <v>2149</v>
      </c>
      <c r="J133" s="58">
        <v>82.68</v>
      </c>
      <c r="K133" s="59">
        <v>47541.000000000007</v>
      </c>
      <c r="L133" s="60"/>
      <c r="M133" s="61"/>
      <c r="N133" s="54" t="s">
        <v>307</v>
      </c>
      <c r="O133" s="42" t="s">
        <v>239</v>
      </c>
      <c r="P133" s="42">
        <v>547</v>
      </c>
      <c r="Q133" s="42">
        <v>2</v>
      </c>
      <c r="R133" s="42" t="s">
        <v>306</v>
      </c>
      <c r="S133" s="40" t="s">
        <v>2155</v>
      </c>
    </row>
    <row r="134" spans="1:19" s="40" customFormat="1" x14ac:dyDescent="0.25">
      <c r="A134" s="39">
        <v>600110885</v>
      </c>
      <c r="B134" s="39">
        <v>600110885</v>
      </c>
      <c r="C134" s="39" t="s">
        <v>1270</v>
      </c>
      <c r="D134" s="45">
        <v>1</v>
      </c>
      <c r="E134" s="62">
        <v>70880859</v>
      </c>
      <c r="F134" s="44" t="s">
        <v>252</v>
      </c>
      <c r="G134" s="53" t="s">
        <v>272</v>
      </c>
      <c r="H134" s="57">
        <v>25</v>
      </c>
      <c r="I134" s="57" t="s">
        <v>2149</v>
      </c>
      <c r="J134" s="58">
        <v>82.68</v>
      </c>
      <c r="K134" s="59">
        <v>2067</v>
      </c>
      <c r="L134" s="60"/>
      <c r="M134" s="61"/>
      <c r="N134" s="54" t="s">
        <v>308</v>
      </c>
      <c r="O134" s="42"/>
      <c r="P134" s="42">
        <v>100</v>
      </c>
      <c r="Q134" s="42"/>
      <c r="R134" s="42" t="s">
        <v>309</v>
      </c>
      <c r="S134" s="40" t="s">
        <v>2155</v>
      </c>
    </row>
    <row r="135" spans="1:19" s="40" customFormat="1" ht="30" x14ac:dyDescent="0.25">
      <c r="A135" s="39">
        <v>600110729</v>
      </c>
      <c r="B135" s="39">
        <v>600110729</v>
      </c>
      <c r="C135" s="39" t="s">
        <v>1271</v>
      </c>
      <c r="D135" s="45">
        <v>1</v>
      </c>
      <c r="E135" s="62">
        <v>70852022</v>
      </c>
      <c r="F135" s="44" t="s">
        <v>252</v>
      </c>
      <c r="G135" s="53" t="s">
        <v>272</v>
      </c>
      <c r="H135" s="57">
        <v>325</v>
      </c>
      <c r="I135" s="57" t="s">
        <v>2149</v>
      </c>
      <c r="J135" s="58">
        <v>82.68</v>
      </c>
      <c r="K135" s="59">
        <v>26871.000000000004</v>
      </c>
      <c r="L135" s="60"/>
      <c r="M135" s="61"/>
      <c r="N135" s="54" t="s">
        <v>310</v>
      </c>
      <c r="O135" s="42" t="s">
        <v>22</v>
      </c>
      <c r="P135" s="42">
        <v>230</v>
      </c>
      <c r="Q135" s="42">
        <v>34</v>
      </c>
      <c r="R135" s="42" t="s">
        <v>274</v>
      </c>
      <c r="S135" s="40" t="s">
        <v>2155</v>
      </c>
    </row>
    <row r="136" spans="1:19" s="40" customFormat="1" ht="30" x14ac:dyDescent="0.25">
      <c r="A136" s="39">
        <v>600110770</v>
      </c>
      <c r="B136" s="39">
        <v>600110770</v>
      </c>
      <c r="C136" s="39" t="s">
        <v>1272</v>
      </c>
      <c r="D136" s="45">
        <v>1</v>
      </c>
      <c r="E136" s="62">
        <v>70918767</v>
      </c>
      <c r="F136" s="44" t="s">
        <v>252</v>
      </c>
      <c r="G136" s="53" t="s">
        <v>272</v>
      </c>
      <c r="H136" s="57">
        <v>850</v>
      </c>
      <c r="I136" s="57" t="s">
        <v>2149</v>
      </c>
      <c r="J136" s="58">
        <v>82.68</v>
      </c>
      <c r="K136" s="59">
        <v>70278</v>
      </c>
      <c r="L136" s="60"/>
      <c r="M136" s="61"/>
      <c r="N136" s="54" t="s">
        <v>311</v>
      </c>
      <c r="O136" s="42" t="s">
        <v>312</v>
      </c>
      <c r="P136" s="42">
        <v>545</v>
      </c>
      <c r="Q136" s="42">
        <v>1</v>
      </c>
      <c r="R136" s="42" t="s">
        <v>274</v>
      </c>
      <c r="S136" s="40" t="s">
        <v>2155</v>
      </c>
    </row>
    <row r="137" spans="1:19" s="40" customFormat="1" ht="30" x14ac:dyDescent="0.25">
      <c r="A137" s="39">
        <v>600110800</v>
      </c>
      <c r="B137" s="39">
        <v>600110800</v>
      </c>
      <c r="C137" s="39" t="s">
        <v>1273</v>
      </c>
      <c r="D137" s="45">
        <v>1</v>
      </c>
      <c r="E137" s="62">
        <v>65265530</v>
      </c>
      <c r="F137" s="44" t="s">
        <v>252</v>
      </c>
      <c r="G137" s="53" t="s">
        <v>272</v>
      </c>
      <c r="H137" s="57">
        <v>125</v>
      </c>
      <c r="I137" s="57" t="s">
        <v>2149</v>
      </c>
      <c r="J137" s="58">
        <v>82.68</v>
      </c>
      <c r="K137" s="59">
        <v>10335</v>
      </c>
      <c r="L137" s="60"/>
      <c r="M137" s="61"/>
      <c r="N137" s="54" t="s">
        <v>313</v>
      </c>
      <c r="O137" s="42"/>
      <c r="P137" s="42">
        <v>88</v>
      </c>
      <c r="Q137" s="42"/>
      <c r="R137" s="42" t="s">
        <v>274</v>
      </c>
      <c r="S137" s="40" t="s">
        <v>2155</v>
      </c>
    </row>
    <row r="138" spans="1:19" s="40" customFormat="1" ht="30" x14ac:dyDescent="0.25">
      <c r="A138" s="39">
        <v>600110842</v>
      </c>
      <c r="B138" s="39">
        <v>600110842</v>
      </c>
      <c r="C138" s="39" t="s">
        <v>1274</v>
      </c>
      <c r="D138" s="45">
        <v>1</v>
      </c>
      <c r="E138" s="62">
        <v>75023628</v>
      </c>
      <c r="F138" s="44" t="s">
        <v>252</v>
      </c>
      <c r="G138" s="53" t="s">
        <v>272</v>
      </c>
      <c r="H138" s="57">
        <v>0</v>
      </c>
      <c r="I138" s="57" t="s">
        <v>2149</v>
      </c>
      <c r="J138" s="58">
        <v>82.68</v>
      </c>
      <c r="K138" s="59">
        <v>0</v>
      </c>
      <c r="L138" s="60"/>
      <c r="M138" s="61"/>
      <c r="N138" s="54" t="s">
        <v>314</v>
      </c>
      <c r="O138" s="42"/>
      <c r="P138" s="42">
        <v>74</v>
      </c>
      <c r="Q138" s="42"/>
      <c r="R138" s="42" t="s">
        <v>315</v>
      </c>
      <c r="S138" s="40" t="s">
        <v>2155</v>
      </c>
    </row>
    <row r="139" spans="1:19" s="40" customFormat="1" ht="30" x14ac:dyDescent="0.25">
      <c r="A139" s="39">
        <v>600110851</v>
      </c>
      <c r="B139" s="39">
        <v>600110851</v>
      </c>
      <c r="C139" s="39" t="s">
        <v>1275</v>
      </c>
      <c r="D139" s="45">
        <v>1</v>
      </c>
      <c r="E139" s="62">
        <v>75003805</v>
      </c>
      <c r="F139" s="44" t="s">
        <v>252</v>
      </c>
      <c r="G139" s="53" t="s">
        <v>272</v>
      </c>
      <c r="H139" s="57">
        <v>50</v>
      </c>
      <c r="I139" s="57" t="s">
        <v>2149</v>
      </c>
      <c r="J139" s="58">
        <v>82.68</v>
      </c>
      <c r="K139" s="59">
        <v>4134</v>
      </c>
      <c r="L139" s="60"/>
      <c r="M139" s="61"/>
      <c r="N139" s="54" t="s">
        <v>316</v>
      </c>
      <c r="O139" s="42"/>
      <c r="P139" s="42">
        <v>18</v>
      </c>
      <c r="Q139" s="42"/>
      <c r="R139" s="42" t="s">
        <v>90</v>
      </c>
      <c r="S139" s="40" t="s">
        <v>2155</v>
      </c>
    </row>
    <row r="140" spans="1:19" s="40" customFormat="1" ht="30" x14ac:dyDescent="0.25">
      <c r="A140" s="39">
        <v>600110869</v>
      </c>
      <c r="B140" s="39">
        <v>600110869</v>
      </c>
      <c r="C140" s="39" t="s">
        <v>1276</v>
      </c>
      <c r="D140" s="45">
        <v>1</v>
      </c>
      <c r="E140" s="62">
        <v>49458795</v>
      </c>
      <c r="F140" s="44" t="s">
        <v>252</v>
      </c>
      <c r="G140" s="53" t="s">
        <v>272</v>
      </c>
      <c r="H140" s="57">
        <v>50</v>
      </c>
      <c r="I140" s="57" t="s">
        <v>2149</v>
      </c>
      <c r="J140" s="58">
        <v>82.68</v>
      </c>
      <c r="K140" s="59">
        <v>4134</v>
      </c>
      <c r="L140" s="60"/>
      <c r="M140" s="61"/>
      <c r="N140" s="54" t="s">
        <v>317</v>
      </c>
      <c r="O140" s="42"/>
      <c r="P140" s="42">
        <v>131</v>
      </c>
      <c r="Q140" s="42"/>
      <c r="R140" s="42" t="s">
        <v>318</v>
      </c>
      <c r="S140" s="40" t="s">
        <v>2155</v>
      </c>
    </row>
    <row r="141" spans="1:19" s="40" customFormat="1" x14ac:dyDescent="0.25">
      <c r="A141" s="39">
        <v>600111041</v>
      </c>
      <c r="B141" s="39">
        <v>600111041</v>
      </c>
      <c r="C141" s="39" t="s">
        <v>1277</v>
      </c>
      <c r="D141" s="45">
        <v>1</v>
      </c>
      <c r="E141" s="62">
        <v>70919453</v>
      </c>
      <c r="F141" s="44" t="s">
        <v>252</v>
      </c>
      <c r="G141" s="53" t="s">
        <v>272</v>
      </c>
      <c r="H141" s="57">
        <v>525</v>
      </c>
      <c r="I141" s="57" t="s">
        <v>2149</v>
      </c>
      <c r="J141" s="58">
        <v>82.68</v>
      </c>
      <c r="K141" s="59">
        <v>43407</v>
      </c>
      <c r="L141" s="60"/>
      <c r="M141" s="61"/>
      <c r="N141" s="54" t="s">
        <v>319</v>
      </c>
      <c r="O141" s="42" t="s">
        <v>188</v>
      </c>
      <c r="P141" s="42">
        <v>149</v>
      </c>
      <c r="Q141" s="42">
        <v>7</v>
      </c>
      <c r="R141" s="42" t="s">
        <v>274</v>
      </c>
      <c r="S141" s="40" t="s">
        <v>2155</v>
      </c>
    </row>
    <row r="142" spans="1:19" s="40" customFormat="1" x14ac:dyDescent="0.25">
      <c r="A142" s="39">
        <v>600111105</v>
      </c>
      <c r="B142" s="39">
        <v>600111105</v>
      </c>
      <c r="C142" s="39" t="s">
        <v>1278</v>
      </c>
      <c r="D142" s="45">
        <v>1</v>
      </c>
      <c r="E142" s="62">
        <v>49459619</v>
      </c>
      <c r="F142" s="44" t="s">
        <v>252</v>
      </c>
      <c r="G142" s="53" t="s">
        <v>272</v>
      </c>
      <c r="H142" s="57">
        <v>500</v>
      </c>
      <c r="I142" s="57" t="s">
        <v>2149</v>
      </c>
      <c r="J142" s="58">
        <v>82.68</v>
      </c>
      <c r="K142" s="59">
        <v>41340</v>
      </c>
      <c r="L142" s="60"/>
      <c r="M142" s="61"/>
      <c r="N142" s="54" t="s">
        <v>320</v>
      </c>
      <c r="O142" s="42" t="s">
        <v>88</v>
      </c>
      <c r="P142" s="42">
        <v>850</v>
      </c>
      <c r="Q142" s="42">
        <v>43</v>
      </c>
      <c r="R142" s="42" t="s">
        <v>321</v>
      </c>
      <c r="S142" s="40" t="s">
        <v>2155</v>
      </c>
    </row>
    <row r="143" spans="1:19" s="40" customFormat="1" ht="30" x14ac:dyDescent="0.25">
      <c r="A143" s="39">
        <v>600111318</v>
      </c>
      <c r="B143" s="39">
        <v>600111318</v>
      </c>
      <c r="C143" s="39" t="s">
        <v>1279</v>
      </c>
      <c r="D143" s="45">
        <v>1</v>
      </c>
      <c r="E143" s="62">
        <v>70999503</v>
      </c>
      <c r="F143" s="44" t="s">
        <v>252</v>
      </c>
      <c r="G143" s="53" t="s">
        <v>272</v>
      </c>
      <c r="H143" s="57">
        <v>200</v>
      </c>
      <c r="I143" s="57" t="s">
        <v>2149</v>
      </c>
      <c r="J143" s="58">
        <v>82.68</v>
      </c>
      <c r="K143" s="59">
        <v>16536</v>
      </c>
      <c r="L143" s="60"/>
      <c r="M143" s="61"/>
      <c r="N143" s="54" t="s">
        <v>322</v>
      </c>
      <c r="O143" s="42" t="s">
        <v>88</v>
      </c>
      <c r="P143" s="42">
        <v>71</v>
      </c>
      <c r="Q143" s="42"/>
      <c r="R143" s="42" t="s">
        <v>323</v>
      </c>
      <c r="S143" s="40" t="s">
        <v>2155</v>
      </c>
    </row>
    <row r="144" spans="1:19" s="40" customFormat="1" x14ac:dyDescent="0.25">
      <c r="A144" s="39">
        <v>600014029</v>
      </c>
      <c r="B144" s="39">
        <v>600014029</v>
      </c>
      <c r="C144" s="39" t="s">
        <v>1260</v>
      </c>
      <c r="D144" s="45">
        <v>1</v>
      </c>
      <c r="E144" s="62">
        <v>47917865</v>
      </c>
      <c r="F144" s="44" t="s">
        <v>252</v>
      </c>
      <c r="G144" s="53" t="s">
        <v>272</v>
      </c>
      <c r="H144" s="57">
        <v>225</v>
      </c>
      <c r="I144" s="57" t="s">
        <v>2149</v>
      </c>
      <c r="J144" s="58">
        <v>82.68</v>
      </c>
      <c r="K144" s="59">
        <v>18603</v>
      </c>
      <c r="L144" s="60"/>
      <c r="M144" s="61"/>
      <c r="N144" s="54" t="s">
        <v>276</v>
      </c>
      <c r="O144" s="42" t="s">
        <v>277</v>
      </c>
      <c r="P144" s="42">
        <v>48</v>
      </c>
      <c r="Q144" s="42">
        <v>2</v>
      </c>
      <c r="R144" s="42" t="s">
        <v>275</v>
      </c>
      <c r="S144" s="40" t="s">
        <v>2154</v>
      </c>
    </row>
    <row r="145" spans="1:19" s="40" customFormat="1" ht="30" x14ac:dyDescent="0.25">
      <c r="A145" s="39">
        <v>600109879</v>
      </c>
      <c r="B145" s="39">
        <v>600109879</v>
      </c>
      <c r="C145" s="39" t="s">
        <v>1280</v>
      </c>
      <c r="D145" s="45">
        <v>1</v>
      </c>
      <c r="E145" s="62">
        <v>75002981</v>
      </c>
      <c r="F145" s="44" t="s">
        <v>252</v>
      </c>
      <c r="G145" s="53" t="s">
        <v>272</v>
      </c>
      <c r="H145" s="57">
        <v>75</v>
      </c>
      <c r="I145" s="57" t="s">
        <v>2149</v>
      </c>
      <c r="J145" s="58">
        <v>82.68</v>
      </c>
      <c r="K145" s="59">
        <v>6201.0000000000009</v>
      </c>
      <c r="L145" s="60"/>
      <c r="M145" s="61"/>
      <c r="N145" s="54" t="s">
        <v>326</v>
      </c>
      <c r="O145" s="42"/>
      <c r="P145" s="42">
        <v>19</v>
      </c>
      <c r="Q145" s="42"/>
      <c r="R145" s="42" t="s">
        <v>327</v>
      </c>
      <c r="S145" s="40" t="s">
        <v>2155</v>
      </c>
    </row>
    <row r="146" spans="1:19" s="40" customFormat="1" ht="30" x14ac:dyDescent="0.25">
      <c r="A146" s="39">
        <v>600110494</v>
      </c>
      <c r="B146" s="39">
        <v>600110494</v>
      </c>
      <c r="C146" s="39" t="s">
        <v>1281</v>
      </c>
      <c r="D146" s="45">
        <v>1</v>
      </c>
      <c r="E146" s="62">
        <v>49457888</v>
      </c>
      <c r="F146" s="44" t="s">
        <v>252</v>
      </c>
      <c r="G146" s="53" t="s">
        <v>272</v>
      </c>
      <c r="H146" s="57">
        <v>900</v>
      </c>
      <c r="I146" s="57" t="s">
        <v>2149</v>
      </c>
      <c r="J146" s="58">
        <v>82.68</v>
      </c>
      <c r="K146" s="59">
        <v>74412</v>
      </c>
      <c r="L146" s="60"/>
      <c r="M146" s="61"/>
      <c r="N146" s="54" t="s">
        <v>329</v>
      </c>
      <c r="O146" s="42" t="s">
        <v>190</v>
      </c>
      <c r="P146" s="42">
        <v>1255</v>
      </c>
      <c r="Q146" s="42">
        <v>56</v>
      </c>
      <c r="R146" s="42" t="s">
        <v>275</v>
      </c>
      <c r="S146" s="40" t="s">
        <v>2155</v>
      </c>
    </row>
    <row r="147" spans="1:19" s="40" customFormat="1" ht="30" x14ac:dyDescent="0.25">
      <c r="A147" s="39">
        <v>600110591</v>
      </c>
      <c r="B147" s="39">
        <v>600110591</v>
      </c>
      <c r="C147" s="39" t="s">
        <v>1282</v>
      </c>
      <c r="D147" s="45">
        <v>1</v>
      </c>
      <c r="E147" s="62">
        <v>70875481</v>
      </c>
      <c r="F147" s="44" t="s">
        <v>252</v>
      </c>
      <c r="G147" s="53" t="s">
        <v>272</v>
      </c>
      <c r="H147" s="57">
        <v>100</v>
      </c>
      <c r="I147" s="57" t="s">
        <v>2149</v>
      </c>
      <c r="J147" s="58">
        <v>82.68</v>
      </c>
      <c r="K147" s="59">
        <v>8268</v>
      </c>
      <c r="L147" s="60"/>
      <c r="M147" s="61"/>
      <c r="N147" s="54" t="s">
        <v>330</v>
      </c>
      <c r="O147" s="42" t="s">
        <v>331</v>
      </c>
      <c r="P147" s="42">
        <v>99</v>
      </c>
      <c r="Q147" s="42"/>
      <c r="R147" s="42" t="s">
        <v>332</v>
      </c>
      <c r="S147" s="40" t="s">
        <v>2155</v>
      </c>
    </row>
    <row r="148" spans="1:19" s="40" customFormat="1" ht="30" x14ac:dyDescent="0.25">
      <c r="A148" s="39">
        <v>600110664</v>
      </c>
      <c r="B148" s="39">
        <v>600110664</v>
      </c>
      <c r="C148" s="39" t="s">
        <v>1283</v>
      </c>
      <c r="D148" s="45">
        <v>1</v>
      </c>
      <c r="E148" s="62">
        <v>75003759</v>
      </c>
      <c r="F148" s="44" t="s">
        <v>252</v>
      </c>
      <c r="G148" s="53" t="s">
        <v>272</v>
      </c>
      <c r="H148" s="57">
        <v>75</v>
      </c>
      <c r="I148" s="57" t="s">
        <v>2149</v>
      </c>
      <c r="J148" s="58">
        <v>82.68</v>
      </c>
      <c r="K148" s="59">
        <v>6201.0000000000009</v>
      </c>
      <c r="L148" s="60"/>
      <c r="M148" s="61"/>
      <c r="N148" s="54" t="s">
        <v>333</v>
      </c>
      <c r="O148" s="42" t="s">
        <v>334</v>
      </c>
      <c r="P148" s="42">
        <v>54</v>
      </c>
      <c r="Q148" s="42"/>
      <c r="R148" s="42" t="s">
        <v>335</v>
      </c>
      <c r="S148" s="40" t="s">
        <v>2155</v>
      </c>
    </row>
    <row r="149" spans="1:19" s="40" customFormat="1" ht="30" x14ac:dyDescent="0.25">
      <c r="A149" s="39">
        <v>600110702</v>
      </c>
      <c r="B149" s="39">
        <v>600110702</v>
      </c>
      <c r="C149" s="39" t="s">
        <v>1284</v>
      </c>
      <c r="D149" s="45">
        <v>1</v>
      </c>
      <c r="E149" s="62">
        <v>75023211</v>
      </c>
      <c r="F149" s="44" t="s">
        <v>252</v>
      </c>
      <c r="G149" s="53" t="s">
        <v>272</v>
      </c>
      <c r="H149" s="57">
        <v>200</v>
      </c>
      <c r="I149" s="57" t="s">
        <v>2149</v>
      </c>
      <c r="J149" s="58">
        <v>82.68</v>
      </c>
      <c r="K149" s="59">
        <v>16536</v>
      </c>
      <c r="L149" s="60"/>
      <c r="M149" s="61"/>
      <c r="N149" s="54" t="s">
        <v>336</v>
      </c>
      <c r="O149" s="42"/>
      <c r="P149" s="42">
        <v>118</v>
      </c>
      <c r="Q149" s="42"/>
      <c r="R149" s="42" t="s">
        <v>324</v>
      </c>
      <c r="S149" s="40" t="s">
        <v>2155</v>
      </c>
    </row>
    <row r="150" spans="1:19" s="40" customFormat="1" ht="30" x14ac:dyDescent="0.25">
      <c r="A150" s="39">
        <v>600110737</v>
      </c>
      <c r="B150" s="39">
        <v>600110737</v>
      </c>
      <c r="C150" s="39" t="s">
        <v>1285</v>
      </c>
      <c r="D150" s="45">
        <v>1</v>
      </c>
      <c r="E150" s="62">
        <v>75021871</v>
      </c>
      <c r="F150" s="44" t="s">
        <v>252</v>
      </c>
      <c r="G150" s="53" t="s">
        <v>272</v>
      </c>
      <c r="H150" s="57">
        <v>0</v>
      </c>
      <c r="I150" s="57" t="s">
        <v>2149</v>
      </c>
      <c r="J150" s="58">
        <v>82.68</v>
      </c>
      <c r="K150" s="59">
        <v>0</v>
      </c>
      <c r="L150" s="60"/>
      <c r="M150" s="61"/>
      <c r="N150" s="54" t="s">
        <v>337</v>
      </c>
      <c r="O150" s="42" t="s">
        <v>88</v>
      </c>
      <c r="P150" s="42">
        <v>102</v>
      </c>
      <c r="Q150" s="42">
        <v>32</v>
      </c>
      <c r="R150" s="42" t="s">
        <v>338</v>
      </c>
      <c r="S150" s="40" t="s">
        <v>2155</v>
      </c>
    </row>
    <row r="151" spans="1:19" s="40" customFormat="1" ht="30" x14ac:dyDescent="0.25">
      <c r="A151" s="39">
        <v>600111059</v>
      </c>
      <c r="B151" s="39">
        <v>600111059</v>
      </c>
      <c r="C151" s="39" t="s">
        <v>1286</v>
      </c>
      <c r="D151" s="45">
        <v>1</v>
      </c>
      <c r="E151" s="62">
        <v>70988285</v>
      </c>
      <c r="F151" s="44" t="s">
        <v>252</v>
      </c>
      <c r="G151" s="53" t="s">
        <v>272</v>
      </c>
      <c r="H151" s="57">
        <v>975</v>
      </c>
      <c r="I151" s="57" t="s">
        <v>2149</v>
      </c>
      <c r="J151" s="58">
        <v>82.68</v>
      </c>
      <c r="K151" s="59">
        <v>80613</v>
      </c>
      <c r="L151" s="60"/>
      <c r="M151" s="61"/>
      <c r="N151" s="54" t="s">
        <v>339</v>
      </c>
      <c r="O151" s="42" t="s">
        <v>340</v>
      </c>
      <c r="P151" s="42">
        <v>813</v>
      </c>
      <c r="Q151" s="42">
        <v>5</v>
      </c>
      <c r="R151" s="42" t="s">
        <v>275</v>
      </c>
      <c r="S151" s="40" t="s">
        <v>2155</v>
      </c>
    </row>
    <row r="152" spans="1:19" s="40" customFormat="1" ht="30" x14ac:dyDescent="0.25">
      <c r="A152" s="39">
        <v>600111164</v>
      </c>
      <c r="B152" s="39">
        <v>600111164</v>
      </c>
      <c r="C152" s="39" t="s">
        <v>1287</v>
      </c>
      <c r="D152" s="45">
        <v>1</v>
      </c>
      <c r="E152" s="62">
        <v>70982970</v>
      </c>
      <c r="F152" s="44" t="s">
        <v>252</v>
      </c>
      <c r="G152" s="53" t="s">
        <v>272</v>
      </c>
      <c r="H152" s="57">
        <v>925</v>
      </c>
      <c r="I152" s="57" t="s">
        <v>2149</v>
      </c>
      <c r="J152" s="58">
        <v>82.68</v>
      </c>
      <c r="K152" s="59">
        <v>76479</v>
      </c>
      <c r="L152" s="60"/>
      <c r="M152" s="61"/>
      <c r="N152" s="54" t="s">
        <v>341</v>
      </c>
      <c r="O152" s="42" t="s">
        <v>342</v>
      </c>
      <c r="P152" s="42">
        <v>51</v>
      </c>
      <c r="Q152" s="42"/>
      <c r="R152" s="42" t="s">
        <v>328</v>
      </c>
      <c r="S152" s="40" t="s">
        <v>2155</v>
      </c>
    </row>
    <row r="153" spans="1:19" s="40" customFormat="1" x14ac:dyDescent="0.25">
      <c r="A153" s="39">
        <v>691013101</v>
      </c>
      <c r="B153" s="39">
        <v>691013101</v>
      </c>
      <c r="C153" s="39" t="s">
        <v>1261</v>
      </c>
      <c r="D153" s="45">
        <v>1</v>
      </c>
      <c r="E153" s="62">
        <v>7488866</v>
      </c>
      <c r="F153" s="44" t="s">
        <v>252</v>
      </c>
      <c r="G153" s="53" t="s">
        <v>272</v>
      </c>
      <c r="H153" s="57">
        <v>100</v>
      </c>
      <c r="I153" s="57" t="s">
        <v>2149</v>
      </c>
      <c r="J153" s="58">
        <v>82.68</v>
      </c>
      <c r="K153" s="59">
        <v>8268</v>
      </c>
      <c r="L153" s="60"/>
      <c r="M153" s="61"/>
      <c r="N153" s="54" t="s">
        <v>278</v>
      </c>
      <c r="O153" s="42" t="s">
        <v>279</v>
      </c>
      <c r="P153" s="42">
        <v>508</v>
      </c>
      <c r="Q153" s="42">
        <v>33</v>
      </c>
      <c r="R153" s="42" t="s">
        <v>275</v>
      </c>
      <c r="S153" s="40" t="s">
        <v>2154</v>
      </c>
    </row>
    <row r="154" spans="1:19" s="40" customFormat="1" x14ac:dyDescent="0.25">
      <c r="A154" s="39">
        <v>600025241</v>
      </c>
      <c r="B154" s="39">
        <v>600025241</v>
      </c>
      <c r="C154" s="39" t="s">
        <v>1927</v>
      </c>
      <c r="D154" s="45">
        <v>1</v>
      </c>
      <c r="E154" s="62">
        <v>60680300</v>
      </c>
      <c r="F154" s="44" t="s">
        <v>252</v>
      </c>
      <c r="G154" s="53" t="s">
        <v>272</v>
      </c>
      <c r="H154" s="57">
        <v>0</v>
      </c>
      <c r="I154" s="57" t="s">
        <v>2149</v>
      </c>
      <c r="J154" s="58">
        <v>82.68</v>
      </c>
      <c r="K154" s="59">
        <v>0</v>
      </c>
      <c r="L154" s="60"/>
      <c r="M154" s="61"/>
      <c r="N154" s="54" t="s">
        <v>1928</v>
      </c>
      <c r="O154" s="42"/>
      <c r="P154" s="42">
        <v>131</v>
      </c>
      <c r="Q154" s="42"/>
      <c r="R154" s="42" t="s">
        <v>1929</v>
      </c>
      <c r="S154" s="40" t="s">
        <v>2155</v>
      </c>
    </row>
    <row r="155" spans="1:19" s="40" customFormat="1" x14ac:dyDescent="0.25">
      <c r="A155" s="39">
        <v>600112608</v>
      </c>
      <c r="B155" s="39">
        <v>600112608</v>
      </c>
      <c r="C155" s="39" t="s">
        <v>1288</v>
      </c>
      <c r="D155" s="45">
        <v>1</v>
      </c>
      <c r="E155" s="62">
        <v>49963520</v>
      </c>
      <c r="F155" s="44" t="s">
        <v>252</v>
      </c>
      <c r="G155" s="53" t="s">
        <v>272</v>
      </c>
      <c r="H155" s="57">
        <v>50</v>
      </c>
      <c r="I155" s="57" t="s">
        <v>2149</v>
      </c>
      <c r="J155" s="58">
        <v>82.68</v>
      </c>
      <c r="K155" s="59">
        <v>4134</v>
      </c>
      <c r="L155" s="60"/>
      <c r="M155" s="61"/>
      <c r="N155" s="54" t="s">
        <v>343</v>
      </c>
      <c r="O155" s="42"/>
      <c r="P155" s="42">
        <v>73</v>
      </c>
      <c r="Q155" s="42"/>
      <c r="R155" s="42" t="s">
        <v>344</v>
      </c>
      <c r="S155" s="40" t="s">
        <v>2155</v>
      </c>
    </row>
    <row r="156" spans="1:19" s="40" customFormat="1" ht="30" x14ac:dyDescent="0.25">
      <c r="A156" s="39">
        <v>600112471</v>
      </c>
      <c r="B156" s="39">
        <v>600112471</v>
      </c>
      <c r="C156" s="39" t="s">
        <v>1289</v>
      </c>
      <c r="D156" s="45">
        <v>1</v>
      </c>
      <c r="E156" s="62">
        <v>65268687</v>
      </c>
      <c r="F156" s="44" t="s">
        <v>252</v>
      </c>
      <c r="G156" s="53" t="s">
        <v>272</v>
      </c>
      <c r="H156" s="57">
        <v>300</v>
      </c>
      <c r="I156" s="57" t="s">
        <v>2149</v>
      </c>
      <c r="J156" s="58">
        <v>82.68</v>
      </c>
      <c r="K156" s="59">
        <v>24804.000000000004</v>
      </c>
      <c r="L156" s="60"/>
      <c r="M156" s="61"/>
      <c r="N156" s="54" t="s">
        <v>345</v>
      </c>
      <c r="O156" s="42" t="s">
        <v>85</v>
      </c>
      <c r="P156" s="42">
        <v>35</v>
      </c>
      <c r="Q156" s="42"/>
      <c r="R156" s="42" t="s">
        <v>280</v>
      </c>
      <c r="S156" s="40" t="s">
        <v>2155</v>
      </c>
    </row>
    <row r="157" spans="1:19" s="40" customFormat="1" ht="30" x14ac:dyDescent="0.25">
      <c r="A157" s="39">
        <v>600112551</v>
      </c>
      <c r="B157" s="39">
        <v>600112551</v>
      </c>
      <c r="C157" s="39" t="s">
        <v>1290</v>
      </c>
      <c r="D157" s="45">
        <v>1</v>
      </c>
      <c r="E157" s="62">
        <v>70499969</v>
      </c>
      <c r="F157" s="44" t="s">
        <v>252</v>
      </c>
      <c r="G157" s="53" t="s">
        <v>272</v>
      </c>
      <c r="H157" s="57">
        <v>100</v>
      </c>
      <c r="I157" s="57" t="s">
        <v>2149</v>
      </c>
      <c r="J157" s="58">
        <v>82.68</v>
      </c>
      <c r="K157" s="59">
        <v>8268</v>
      </c>
      <c r="L157" s="60"/>
      <c r="M157" s="61"/>
      <c r="N157" s="54" t="s">
        <v>346</v>
      </c>
      <c r="O157" s="42"/>
      <c r="P157" s="42">
        <v>3</v>
      </c>
      <c r="Q157" s="42"/>
      <c r="R157" s="42" t="s">
        <v>347</v>
      </c>
      <c r="S157" s="40" t="s">
        <v>2155</v>
      </c>
    </row>
    <row r="158" spans="1:19" s="40" customFormat="1" ht="30" x14ac:dyDescent="0.25">
      <c r="A158" s="39">
        <v>600112560</v>
      </c>
      <c r="B158" s="39">
        <v>600112560</v>
      </c>
      <c r="C158" s="39" t="s">
        <v>1291</v>
      </c>
      <c r="D158" s="45">
        <v>1</v>
      </c>
      <c r="E158" s="62">
        <v>68729928</v>
      </c>
      <c r="F158" s="44" t="s">
        <v>252</v>
      </c>
      <c r="G158" s="53" t="s">
        <v>272</v>
      </c>
      <c r="H158" s="57">
        <v>450</v>
      </c>
      <c r="I158" s="57" t="s">
        <v>2149</v>
      </c>
      <c r="J158" s="58">
        <v>82.68</v>
      </c>
      <c r="K158" s="59">
        <v>37206</v>
      </c>
      <c r="L158" s="60"/>
      <c r="M158" s="61"/>
      <c r="N158" s="54" t="s">
        <v>348</v>
      </c>
      <c r="O158" s="42" t="s">
        <v>193</v>
      </c>
      <c r="P158" s="42">
        <v>178</v>
      </c>
      <c r="Q158" s="42"/>
      <c r="R158" s="42" t="s">
        <v>349</v>
      </c>
      <c r="S158" s="40" t="s">
        <v>2155</v>
      </c>
    </row>
    <row r="159" spans="1:19" s="40" customFormat="1" ht="30" x14ac:dyDescent="0.25">
      <c r="A159" s="39">
        <v>600112616</v>
      </c>
      <c r="B159" s="39">
        <v>600112616</v>
      </c>
      <c r="C159" s="39" t="s">
        <v>1292</v>
      </c>
      <c r="D159" s="45">
        <v>1</v>
      </c>
      <c r="E159" s="62">
        <v>70877076</v>
      </c>
      <c r="F159" s="44" t="s">
        <v>252</v>
      </c>
      <c r="G159" s="53" t="s">
        <v>272</v>
      </c>
      <c r="H159" s="57">
        <v>50</v>
      </c>
      <c r="I159" s="57" t="s">
        <v>2149</v>
      </c>
      <c r="J159" s="58">
        <v>82.68</v>
      </c>
      <c r="K159" s="59">
        <v>4134</v>
      </c>
      <c r="L159" s="60"/>
      <c r="M159" s="61"/>
      <c r="N159" s="54" t="s">
        <v>350</v>
      </c>
      <c r="O159" s="42"/>
      <c r="P159" s="42">
        <v>46</v>
      </c>
      <c r="Q159" s="42"/>
      <c r="R159" s="42" t="s">
        <v>351</v>
      </c>
      <c r="S159" s="40" t="s">
        <v>2155</v>
      </c>
    </row>
    <row r="160" spans="1:19" s="40" customFormat="1" ht="30" x14ac:dyDescent="0.25">
      <c r="A160" s="39">
        <v>600127346</v>
      </c>
      <c r="B160" s="39">
        <v>600127346</v>
      </c>
      <c r="C160" s="39" t="s">
        <v>1930</v>
      </c>
      <c r="D160" s="45">
        <v>1</v>
      </c>
      <c r="E160" s="62">
        <v>71011285</v>
      </c>
      <c r="F160" s="44" t="s">
        <v>252</v>
      </c>
      <c r="G160" s="53" t="s">
        <v>272</v>
      </c>
      <c r="H160" s="57">
        <v>100</v>
      </c>
      <c r="I160" s="57" t="s">
        <v>2149</v>
      </c>
      <c r="J160" s="58">
        <v>82.68</v>
      </c>
      <c r="K160" s="59">
        <v>8268</v>
      </c>
      <c r="L160" s="60"/>
      <c r="M160" s="61"/>
      <c r="N160" s="54" t="s">
        <v>1931</v>
      </c>
      <c r="O160" s="42"/>
      <c r="P160" s="42">
        <v>160</v>
      </c>
      <c r="Q160" s="42"/>
      <c r="R160" s="42" t="s">
        <v>1932</v>
      </c>
      <c r="S160" s="40" t="s">
        <v>2155</v>
      </c>
    </row>
    <row r="161" spans="1:19" s="40" customFormat="1" ht="30" x14ac:dyDescent="0.25">
      <c r="A161" s="39">
        <v>600127494</v>
      </c>
      <c r="B161" s="39">
        <v>600127494</v>
      </c>
      <c r="C161" s="39" t="s">
        <v>1933</v>
      </c>
      <c r="D161" s="45">
        <v>1</v>
      </c>
      <c r="E161" s="62">
        <v>75021315</v>
      </c>
      <c r="F161" s="44" t="s">
        <v>252</v>
      </c>
      <c r="G161" s="53" t="s">
        <v>272</v>
      </c>
      <c r="H161" s="57">
        <v>0</v>
      </c>
      <c r="I161" s="57" t="s">
        <v>2149</v>
      </c>
      <c r="J161" s="58">
        <v>82.68</v>
      </c>
      <c r="K161" s="59">
        <v>0</v>
      </c>
      <c r="L161" s="60"/>
      <c r="M161" s="61"/>
      <c r="N161" s="54" t="s">
        <v>1934</v>
      </c>
      <c r="O161" s="42"/>
      <c r="P161" s="42">
        <v>134</v>
      </c>
      <c r="Q161" s="42"/>
      <c r="R161" s="42" t="s">
        <v>352</v>
      </c>
      <c r="S161" s="40" t="s">
        <v>2155</v>
      </c>
    </row>
    <row r="162" spans="1:19" s="40" customFormat="1" x14ac:dyDescent="0.25">
      <c r="A162" s="39">
        <v>600013987</v>
      </c>
      <c r="B162" s="39">
        <v>600013987</v>
      </c>
      <c r="C162" s="39" t="s">
        <v>1935</v>
      </c>
      <c r="D162" s="45">
        <v>1</v>
      </c>
      <c r="E162" s="62">
        <v>49459899</v>
      </c>
      <c r="F162" s="44" t="s">
        <v>252</v>
      </c>
      <c r="G162" s="53" t="s">
        <v>272</v>
      </c>
      <c r="H162" s="57">
        <v>175</v>
      </c>
      <c r="I162" s="57" t="s">
        <v>2149</v>
      </c>
      <c r="J162" s="58">
        <v>82.68</v>
      </c>
      <c r="K162" s="59">
        <v>14469.000000000002</v>
      </c>
      <c r="L162" s="60"/>
      <c r="M162" s="61"/>
      <c r="N162" s="54" t="s">
        <v>1936</v>
      </c>
      <c r="O162" s="42" t="s">
        <v>14</v>
      </c>
      <c r="P162" s="42">
        <v>39</v>
      </c>
      <c r="Q162" s="42"/>
      <c r="R162" s="42" t="s">
        <v>282</v>
      </c>
      <c r="S162" s="40" t="s">
        <v>2155</v>
      </c>
    </row>
    <row r="163" spans="1:19" s="40" customFormat="1" x14ac:dyDescent="0.25">
      <c r="A163" s="39">
        <v>600110982</v>
      </c>
      <c r="B163" s="39">
        <v>600110982</v>
      </c>
      <c r="C163" s="39" t="s">
        <v>1293</v>
      </c>
      <c r="D163" s="45">
        <v>1</v>
      </c>
      <c r="E163" s="62">
        <v>49461311</v>
      </c>
      <c r="F163" s="44" t="s">
        <v>252</v>
      </c>
      <c r="G163" s="53" t="s">
        <v>272</v>
      </c>
      <c r="H163" s="57">
        <v>250</v>
      </c>
      <c r="I163" s="57" t="s">
        <v>2149</v>
      </c>
      <c r="J163" s="58">
        <v>82.68</v>
      </c>
      <c r="K163" s="59">
        <v>20670</v>
      </c>
      <c r="L163" s="60"/>
      <c r="M163" s="61"/>
      <c r="N163" s="54" t="s">
        <v>353</v>
      </c>
      <c r="O163" s="42" t="s">
        <v>354</v>
      </c>
      <c r="P163" s="42">
        <v>145</v>
      </c>
      <c r="Q163" s="42"/>
      <c r="R163" s="42" t="s">
        <v>355</v>
      </c>
      <c r="S163" s="40" t="s">
        <v>2155</v>
      </c>
    </row>
    <row r="164" spans="1:19" s="40" customFormat="1" ht="30" x14ac:dyDescent="0.25">
      <c r="A164" s="39">
        <v>600110559</v>
      </c>
      <c r="B164" s="39">
        <v>600110559</v>
      </c>
      <c r="C164" s="39" t="s">
        <v>1294</v>
      </c>
      <c r="D164" s="45">
        <v>1</v>
      </c>
      <c r="E164" s="62">
        <v>70994099</v>
      </c>
      <c r="F164" s="44" t="s">
        <v>252</v>
      </c>
      <c r="G164" s="53" t="s">
        <v>272</v>
      </c>
      <c r="H164" s="57">
        <v>400</v>
      </c>
      <c r="I164" s="57" t="s">
        <v>2149</v>
      </c>
      <c r="J164" s="58">
        <v>82.68</v>
      </c>
      <c r="K164" s="59">
        <v>33072</v>
      </c>
      <c r="L164" s="60"/>
      <c r="M164" s="61"/>
      <c r="N164" s="54" t="s">
        <v>358</v>
      </c>
      <c r="O164" s="42" t="s">
        <v>162</v>
      </c>
      <c r="P164" s="42">
        <v>280</v>
      </c>
      <c r="Q164" s="42"/>
      <c r="R164" s="42" t="s">
        <v>356</v>
      </c>
      <c r="S164" s="40" t="s">
        <v>2155</v>
      </c>
    </row>
    <row r="165" spans="1:19" s="40" customFormat="1" ht="30" x14ac:dyDescent="0.25">
      <c r="A165" s="39">
        <v>600110711</v>
      </c>
      <c r="B165" s="39">
        <v>600110711</v>
      </c>
      <c r="C165" s="39" t="s">
        <v>1295</v>
      </c>
      <c r="D165" s="45">
        <v>1</v>
      </c>
      <c r="E165" s="62">
        <v>70981892</v>
      </c>
      <c r="F165" s="44" t="s">
        <v>252</v>
      </c>
      <c r="G165" s="53" t="s">
        <v>272</v>
      </c>
      <c r="H165" s="57">
        <v>0</v>
      </c>
      <c r="I165" s="57" t="s">
        <v>2149</v>
      </c>
      <c r="J165" s="58">
        <v>82.68</v>
      </c>
      <c r="K165" s="59">
        <v>0</v>
      </c>
      <c r="L165" s="60"/>
      <c r="M165" s="61"/>
      <c r="N165" s="54" t="s">
        <v>359</v>
      </c>
      <c r="O165" s="42" t="s">
        <v>360</v>
      </c>
      <c r="P165" s="42">
        <v>48</v>
      </c>
      <c r="Q165" s="42"/>
      <c r="R165" s="42" t="s">
        <v>361</v>
      </c>
      <c r="S165" s="40" t="s">
        <v>2155</v>
      </c>
    </row>
    <row r="166" spans="1:19" s="40" customFormat="1" ht="30" x14ac:dyDescent="0.25">
      <c r="A166" s="39">
        <v>600110931</v>
      </c>
      <c r="B166" s="39">
        <v>600110931</v>
      </c>
      <c r="C166" s="39" t="s">
        <v>1296</v>
      </c>
      <c r="D166" s="45">
        <v>1</v>
      </c>
      <c r="E166" s="62">
        <v>70990891</v>
      </c>
      <c r="F166" s="44" t="s">
        <v>252</v>
      </c>
      <c r="G166" s="53" t="s">
        <v>272</v>
      </c>
      <c r="H166" s="57">
        <v>75</v>
      </c>
      <c r="I166" s="57" t="s">
        <v>2149</v>
      </c>
      <c r="J166" s="58">
        <v>82.68</v>
      </c>
      <c r="K166" s="59">
        <v>6201.0000000000009</v>
      </c>
      <c r="L166" s="60"/>
      <c r="M166" s="61"/>
      <c r="N166" s="54" t="s">
        <v>362</v>
      </c>
      <c r="O166" s="42"/>
      <c r="P166" s="42">
        <v>44</v>
      </c>
      <c r="Q166" s="42"/>
      <c r="R166" s="42" t="s">
        <v>363</v>
      </c>
      <c r="S166" s="40" t="s">
        <v>2155</v>
      </c>
    </row>
    <row r="167" spans="1:19" s="40" customFormat="1" x14ac:dyDescent="0.25">
      <c r="A167" s="39">
        <v>600110940</v>
      </c>
      <c r="B167" s="39">
        <v>600110940</v>
      </c>
      <c r="C167" s="39" t="s">
        <v>1297</v>
      </c>
      <c r="D167" s="45">
        <v>1</v>
      </c>
      <c r="E167" s="62">
        <v>71005587</v>
      </c>
      <c r="F167" s="44" t="s">
        <v>252</v>
      </c>
      <c r="G167" s="53" t="s">
        <v>272</v>
      </c>
      <c r="H167" s="57">
        <v>75</v>
      </c>
      <c r="I167" s="57" t="s">
        <v>2149</v>
      </c>
      <c r="J167" s="58">
        <v>82.68</v>
      </c>
      <c r="K167" s="59">
        <v>6201.0000000000009</v>
      </c>
      <c r="L167" s="60"/>
      <c r="M167" s="61"/>
      <c r="N167" s="54" t="s">
        <v>364</v>
      </c>
      <c r="O167" s="42"/>
      <c r="P167" s="42">
        <v>134</v>
      </c>
      <c r="Q167" s="42"/>
      <c r="R167" s="42" t="s">
        <v>365</v>
      </c>
      <c r="S167" s="40" t="s">
        <v>2155</v>
      </c>
    </row>
    <row r="168" spans="1:19" s="40" customFormat="1" ht="30" x14ac:dyDescent="0.25">
      <c r="A168" s="39">
        <v>600111016</v>
      </c>
      <c r="B168" s="39">
        <v>600111016</v>
      </c>
      <c r="C168" s="39" t="s">
        <v>1298</v>
      </c>
      <c r="D168" s="45">
        <v>1</v>
      </c>
      <c r="E168" s="62">
        <v>70979049</v>
      </c>
      <c r="F168" s="44" t="s">
        <v>252</v>
      </c>
      <c r="G168" s="53" t="s">
        <v>272</v>
      </c>
      <c r="H168" s="57">
        <v>500</v>
      </c>
      <c r="I168" s="57" t="s">
        <v>2149</v>
      </c>
      <c r="J168" s="58">
        <v>82.68</v>
      </c>
      <c r="K168" s="59">
        <v>41340</v>
      </c>
      <c r="L168" s="60"/>
      <c r="M168" s="61"/>
      <c r="N168" s="54" t="s">
        <v>366</v>
      </c>
      <c r="O168" s="42" t="s">
        <v>367</v>
      </c>
      <c r="P168" s="42">
        <v>43</v>
      </c>
      <c r="Q168" s="42"/>
      <c r="R168" s="42" t="s">
        <v>368</v>
      </c>
      <c r="S168" s="40" t="s">
        <v>2155</v>
      </c>
    </row>
    <row r="169" spans="1:19" s="40" customFormat="1" x14ac:dyDescent="0.25">
      <c r="A169" s="39">
        <v>600111130</v>
      </c>
      <c r="B169" s="39">
        <v>600111130</v>
      </c>
      <c r="C169" s="39" t="s">
        <v>1299</v>
      </c>
      <c r="D169" s="45">
        <v>1</v>
      </c>
      <c r="E169" s="62">
        <v>70876843</v>
      </c>
      <c r="F169" s="44" t="s">
        <v>252</v>
      </c>
      <c r="G169" s="53" t="s">
        <v>272</v>
      </c>
      <c r="H169" s="57">
        <v>1125</v>
      </c>
      <c r="I169" s="57" t="s">
        <v>2149</v>
      </c>
      <c r="J169" s="58">
        <v>82.68</v>
      </c>
      <c r="K169" s="59">
        <v>93015.000000000015</v>
      </c>
      <c r="L169" s="60"/>
      <c r="M169" s="61"/>
      <c r="N169" s="54" t="s">
        <v>369</v>
      </c>
      <c r="O169" s="42" t="s">
        <v>370</v>
      </c>
      <c r="P169" s="42">
        <v>120</v>
      </c>
      <c r="Q169" s="42"/>
      <c r="R169" s="42" t="s">
        <v>281</v>
      </c>
      <c r="S169" s="40" t="s">
        <v>2155</v>
      </c>
    </row>
    <row r="170" spans="1:19" s="40" customFormat="1" ht="30" x14ac:dyDescent="0.25">
      <c r="A170" s="39">
        <v>600111172</v>
      </c>
      <c r="B170" s="39">
        <v>600111172</v>
      </c>
      <c r="C170" s="39" t="s">
        <v>1300</v>
      </c>
      <c r="D170" s="45">
        <v>1</v>
      </c>
      <c r="E170" s="62">
        <v>49461541</v>
      </c>
      <c r="F170" s="44" t="s">
        <v>252</v>
      </c>
      <c r="G170" s="53" t="s">
        <v>272</v>
      </c>
      <c r="H170" s="57">
        <v>575</v>
      </c>
      <c r="I170" s="57" t="s">
        <v>2149</v>
      </c>
      <c r="J170" s="58">
        <v>82.68</v>
      </c>
      <c r="K170" s="59">
        <v>47541.000000000007</v>
      </c>
      <c r="L170" s="60"/>
      <c r="M170" s="61"/>
      <c r="N170" s="54" t="s">
        <v>371</v>
      </c>
      <c r="O170" s="42" t="s">
        <v>14</v>
      </c>
      <c r="P170" s="42">
        <v>181</v>
      </c>
      <c r="Q170" s="42"/>
      <c r="R170" s="42" t="s">
        <v>282</v>
      </c>
      <c r="S170" s="40" t="s">
        <v>2155</v>
      </c>
    </row>
    <row r="171" spans="1:19" s="40" customFormat="1" ht="30" x14ac:dyDescent="0.25">
      <c r="A171" s="39">
        <v>600111181</v>
      </c>
      <c r="B171" s="39">
        <v>600111181</v>
      </c>
      <c r="C171" s="39" t="s">
        <v>1301</v>
      </c>
      <c r="D171" s="45">
        <v>1</v>
      </c>
      <c r="E171" s="62">
        <v>71007628</v>
      </c>
      <c r="F171" s="44" t="s">
        <v>252</v>
      </c>
      <c r="G171" s="53" t="s">
        <v>272</v>
      </c>
      <c r="H171" s="57">
        <v>625</v>
      </c>
      <c r="I171" s="57" t="s">
        <v>2149</v>
      </c>
      <c r="J171" s="58">
        <v>82.68</v>
      </c>
      <c r="K171" s="59">
        <v>51675.000000000007</v>
      </c>
      <c r="L171" s="60"/>
      <c r="M171" s="61"/>
      <c r="N171" s="54" t="s">
        <v>372</v>
      </c>
      <c r="O171" s="42" t="s">
        <v>196</v>
      </c>
      <c r="P171" s="42">
        <v>473</v>
      </c>
      <c r="Q171" s="42"/>
      <c r="R171" s="42" t="s">
        <v>357</v>
      </c>
      <c r="S171" s="40" t="s">
        <v>2155</v>
      </c>
    </row>
    <row r="172" spans="1:19" s="40" customFormat="1" ht="30" x14ac:dyDescent="0.25">
      <c r="A172" s="39">
        <v>600111270</v>
      </c>
      <c r="B172" s="39">
        <v>600111270</v>
      </c>
      <c r="C172" s="39" t="s">
        <v>1937</v>
      </c>
      <c r="D172" s="45">
        <v>1</v>
      </c>
      <c r="E172" s="62">
        <v>71007946</v>
      </c>
      <c r="F172" s="44" t="s">
        <v>252</v>
      </c>
      <c r="G172" s="53" t="s">
        <v>272</v>
      </c>
      <c r="H172" s="57">
        <v>0</v>
      </c>
      <c r="I172" s="57" t="s">
        <v>2149</v>
      </c>
      <c r="J172" s="58">
        <v>82.68</v>
      </c>
      <c r="K172" s="59">
        <v>0</v>
      </c>
      <c r="L172" s="60"/>
      <c r="M172" s="61"/>
      <c r="N172" s="54" t="s">
        <v>1938</v>
      </c>
      <c r="O172" s="42"/>
      <c r="P172" s="42">
        <v>102</v>
      </c>
      <c r="Q172" s="42"/>
      <c r="R172" s="42" t="s">
        <v>1939</v>
      </c>
      <c r="S172" s="40" t="s">
        <v>2155</v>
      </c>
    </row>
    <row r="173" spans="1:19" s="40" customFormat="1" ht="30" x14ac:dyDescent="0.25">
      <c r="A173" s="39">
        <v>651031567</v>
      </c>
      <c r="B173" s="39">
        <v>651031567</v>
      </c>
      <c r="C173" s="39" t="s">
        <v>1940</v>
      </c>
      <c r="D173" s="45">
        <v>1</v>
      </c>
      <c r="E173" s="62">
        <v>75081521</v>
      </c>
      <c r="F173" s="44" t="s">
        <v>252</v>
      </c>
      <c r="G173" s="53" t="s">
        <v>272</v>
      </c>
      <c r="H173" s="57">
        <v>25</v>
      </c>
      <c r="I173" s="57" t="s">
        <v>2149</v>
      </c>
      <c r="J173" s="58">
        <v>82.68</v>
      </c>
      <c r="K173" s="59">
        <v>2067</v>
      </c>
      <c r="L173" s="60"/>
      <c r="M173" s="61"/>
      <c r="N173" s="54" t="s">
        <v>1941</v>
      </c>
      <c r="O173" s="42"/>
      <c r="P173" s="42">
        <v>188</v>
      </c>
      <c r="Q173" s="42"/>
      <c r="R173" s="42" t="s">
        <v>1942</v>
      </c>
      <c r="S173" s="40" t="s">
        <v>2155</v>
      </c>
    </row>
    <row r="174" spans="1:19" s="40" customFormat="1" ht="30" x14ac:dyDescent="0.25">
      <c r="A174" s="39">
        <v>600014061</v>
      </c>
      <c r="B174" s="39">
        <v>600014061</v>
      </c>
      <c r="C174" s="39" t="s">
        <v>1737</v>
      </c>
      <c r="D174" s="45">
        <v>1</v>
      </c>
      <c r="E174" s="62">
        <v>49461249</v>
      </c>
      <c r="F174" s="44" t="s">
        <v>252</v>
      </c>
      <c r="G174" s="53" t="s">
        <v>272</v>
      </c>
      <c r="H174" s="57">
        <v>0</v>
      </c>
      <c r="I174" s="57" t="s">
        <v>2148</v>
      </c>
      <c r="J174" s="58">
        <v>27.49</v>
      </c>
      <c r="K174" s="59">
        <v>0</v>
      </c>
      <c r="L174" s="60"/>
      <c r="M174" s="61"/>
      <c r="N174" s="54" t="s">
        <v>1738</v>
      </c>
      <c r="O174" s="42" t="s">
        <v>302</v>
      </c>
      <c r="P174" s="42">
        <v>40</v>
      </c>
      <c r="Q174" s="42">
        <v>17</v>
      </c>
      <c r="R174" s="42" t="s">
        <v>283</v>
      </c>
      <c r="S174" s="40" t="s">
        <v>2155</v>
      </c>
    </row>
    <row r="175" spans="1:19" s="40" customFormat="1" x14ac:dyDescent="0.25">
      <c r="A175" s="39">
        <v>600025144</v>
      </c>
      <c r="B175" s="39">
        <v>600025144</v>
      </c>
      <c r="C175" s="39" t="s">
        <v>1262</v>
      </c>
      <c r="D175" s="45">
        <v>1</v>
      </c>
      <c r="E175" s="62">
        <v>70842663</v>
      </c>
      <c r="F175" s="44" t="s">
        <v>252</v>
      </c>
      <c r="G175" s="53" t="s">
        <v>272</v>
      </c>
      <c r="H175" s="57">
        <v>0</v>
      </c>
      <c r="I175" s="57" t="s">
        <v>2148</v>
      </c>
      <c r="J175" s="58">
        <v>27.49</v>
      </c>
      <c r="K175" s="59">
        <v>0</v>
      </c>
      <c r="L175" s="60"/>
      <c r="M175" s="61"/>
      <c r="N175" s="54" t="s">
        <v>284</v>
      </c>
      <c r="O175" s="42" t="s">
        <v>255</v>
      </c>
      <c r="P175" s="42">
        <v>530</v>
      </c>
      <c r="Q175" s="42"/>
      <c r="R175" s="42" t="s">
        <v>285</v>
      </c>
      <c r="S175" s="40" t="s">
        <v>2155</v>
      </c>
    </row>
    <row r="176" spans="1:19" s="40" customFormat="1" ht="30" x14ac:dyDescent="0.25">
      <c r="A176" s="39">
        <v>600106420</v>
      </c>
      <c r="B176" s="39">
        <v>600106420</v>
      </c>
      <c r="C176" s="39" t="s">
        <v>1302</v>
      </c>
      <c r="D176" s="45">
        <v>1</v>
      </c>
      <c r="E176" s="62">
        <v>75020858</v>
      </c>
      <c r="F176" s="44" t="s">
        <v>252</v>
      </c>
      <c r="G176" s="53" t="s">
        <v>272</v>
      </c>
      <c r="H176" s="57">
        <v>75</v>
      </c>
      <c r="I176" s="57" t="s">
        <v>2148</v>
      </c>
      <c r="J176" s="58">
        <v>27.49</v>
      </c>
      <c r="K176" s="59">
        <v>2061.75</v>
      </c>
      <c r="L176" s="60"/>
      <c r="M176" s="61"/>
      <c r="N176" s="54" t="s">
        <v>373</v>
      </c>
      <c r="O176" s="42"/>
      <c r="P176" s="42">
        <v>50</v>
      </c>
      <c r="Q176" s="42"/>
      <c r="R176" s="42" t="s">
        <v>290</v>
      </c>
      <c r="S176" s="40" t="s">
        <v>2155</v>
      </c>
    </row>
    <row r="177" spans="1:19" s="40" customFormat="1" ht="30" x14ac:dyDescent="0.25">
      <c r="A177" s="39">
        <v>600110508</v>
      </c>
      <c r="B177" s="39">
        <v>600110508</v>
      </c>
      <c r="C177" s="39" t="s">
        <v>1303</v>
      </c>
      <c r="D177" s="45">
        <v>1</v>
      </c>
      <c r="E177" s="62">
        <v>71011528</v>
      </c>
      <c r="F177" s="44" t="s">
        <v>252</v>
      </c>
      <c r="G177" s="53" t="s">
        <v>272</v>
      </c>
      <c r="H177" s="57">
        <v>550</v>
      </c>
      <c r="I177" s="57" t="s">
        <v>2148</v>
      </c>
      <c r="J177" s="58">
        <v>27.49</v>
      </c>
      <c r="K177" s="59">
        <v>15119.5</v>
      </c>
      <c r="L177" s="60"/>
      <c r="M177" s="61"/>
      <c r="N177" s="54" t="s">
        <v>379</v>
      </c>
      <c r="O177" s="42" t="s">
        <v>162</v>
      </c>
      <c r="P177" s="42">
        <v>585</v>
      </c>
      <c r="Q177" s="42">
        <v>2</v>
      </c>
      <c r="R177" s="42" t="s">
        <v>380</v>
      </c>
      <c r="S177" s="40" t="s">
        <v>2155</v>
      </c>
    </row>
    <row r="178" spans="1:19" s="40" customFormat="1" ht="30" x14ac:dyDescent="0.25">
      <c r="A178" s="39">
        <v>600110516</v>
      </c>
      <c r="B178" s="39">
        <v>600110516</v>
      </c>
      <c r="C178" s="39" t="s">
        <v>1304</v>
      </c>
      <c r="D178" s="45">
        <v>1</v>
      </c>
      <c r="E178" s="62">
        <v>75023920</v>
      </c>
      <c r="F178" s="44" t="s">
        <v>252</v>
      </c>
      <c r="G178" s="53" t="s">
        <v>272</v>
      </c>
      <c r="H178" s="57">
        <v>1575</v>
      </c>
      <c r="I178" s="57" t="s">
        <v>2148</v>
      </c>
      <c r="J178" s="58">
        <v>27.49</v>
      </c>
      <c r="K178" s="59">
        <v>43296.75</v>
      </c>
      <c r="L178" s="60"/>
      <c r="M178" s="61"/>
      <c r="N178" s="54" t="s">
        <v>381</v>
      </c>
      <c r="O178" s="42" t="s">
        <v>378</v>
      </c>
      <c r="P178" s="42">
        <v>1594</v>
      </c>
      <c r="Q178" s="42">
        <v>16</v>
      </c>
      <c r="R178" s="42" t="s">
        <v>283</v>
      </c>
      <c r="S178" s="40" t="s">
        <v>2155</v>
      </c>
    </row>
    <row r="179" spans="1:19" s="40" customFormat="1" ht="30" x14ac:dyDescent="0.25">
      <c r="A179" s="39">
        <v>600110541</v>
      </c>
      <c r="B179" s="39">
        <v>600110541</v>
      </c>
      <c r="C179" s="39" t="s">
        <v>1305</v>
      </c>
      <c r="D179" s="45">
        <v>1</v>
      </c>
      <c r="E179" s="62">
        <v>70990794</v>
      </c>
      <c r="F179" s="44" t="s">
        <v>252</v>
      </c>
      <c r="G179" s="53" t="s">
        <v>272</v>
      </c>
      <c r="H179" s="57">
        <v>800</v>
      </c>
      <c r="I179" s="57" t="s">
        <v>2148</v>
      </c>
      <c r="J179" s="58">
        <v>27.49</v>
      </c>
      <c r="K179" s="59">
        <v>21992</v>
      </c>
      <c r="L179" s="60"/>
      <c r="M179" s="61"/>
      <c r="N179" s="54" t="s">
        <v>382</v>
      </c>
      <c r="O179" s="42" t="s">
        <v>22</v>
      </c>
      <c r="P179" s="42">
        <v>284</v>
      </c>
      <c r="Q179" s="42"/>
      <c r="R179" s="42" t="s">
        <v>377</v>
      </c>
      <c r="S179" s="40" t="s">
        <v>2155</v>
      </c>
    </row>
    <row r="180" spans="1:19" s="40" customFormat="1" ht="30" x14ac:dyDescent="0.25">
      <c r="A180" s="39">
        <v>600110567</v>
      </c>
      <c r="B180" s="39">
        <v>600110567</v>
      </c>
      <c r="C180" s="39" t="s">
        <v>1306</v>
      </c>
      <c r="D180" s="45">
        <v>1</v>
      </c>
      <c r="E180" s="62">
        <v>70998825</v>
      </c>
      <c r="F180" s="44" t="s">
        <v>252</v>
      </c>
      <c r="G180" s="53" t="s">
        <v>272</v>
      </c>
      <c r="H180" s="57">
        <v>125</v>
      </c>
      <c r="I180" s="57" t="s">
        <v>2148</v>
      </c>
      <c r="J180" s="58">
        <v>27.49</v>
      </c>
      <c r="K180" s="59">
        <v>3436.25</v>
      </c>
      <c r="L180" s="60"/>
      <c r="M180" s="61"/>
      <c r="N180" s="54" t="s">
        <v>383</v>
      </c>
      <c r="O180" s="42" t="s">
        <v>384</v>
      </c>
      <c r="P180" s="42">
        <v>7</v>
      </c>
      <c r="Q180" s="42"/>
      <c r="R180" s="42" t="s">
        <v>385</v>
      </c>
      <c r="S180" s="40" t="s">
        <v>2155</v>
      </c>
    </row>
    <row r="181" spans="1:19" s="40" customFormat="1" ht="30" x14ac:dyDescent="0.25">
      <c r="A181" s="39">
        <v>600110583</v>
      </c>
      <c r="B181" s="39">
        <v>600110583</v>
      </c>
      <c r="C181" s="39" t="s">
        <v>1307</v>
      </c>
      <c r="D181" s="45">
        <v>1</v>
      </c>
      <c r="E181" s="62">
        <v>75024241</v>
      </c>
      <c r="F181" s="44" t="s">
        <v>252</v>
      </c>
      <c r="G181" s="53" t="s">
        <v>272</v>
      </c>
      <c r="H181" s="57">
        <v>75</v>
      </c>
      <c r="I181" s="57" t="s">
        <v>2148</v>
      </c>
      <c r="J181" s="58">
        <v>27.49</v>
      </c>
      <c r="K181" s="59">
        <v>2061.75</v>
      </c>
      <c r="L181" s="60"/>
      <c r="M181" s="61"/>
      <c r="N181" s="54" t="s">
        <v>386</v>
      </c>
      <c r="O181" s="42" t="s">
        <v>387</v>
      </c>
      <c r="P181" s="42">
        <v>79</v>
      </c>
      <c r="Q181" s="42"/>
      <c r="R181" s="42" t="s">
        <v>375</v>
      </c>
      <c r="S181" s="40" t="s">
        <v>2155</v>
      </c>
    </row>
    <row r="182" spans="1:19" s="40" customFormat="1" x14ac:dyDescent="0.25">
      <c r="A182" s="39">
        <v>600110613</v>
      </c>
      <c r="B182" s="39">
        <v>600110613</v>
      </c>
      <c r="C182" s="39" t="s">
        <v>1308</v>
      </c>
      <c r="D182" s="45">
        <v>1</v>
      </c>
      <c r="E182" s="62">
        <v>70997152</v>
      </c>
      <c r="F182" s="44" t="s">
        <v>252</v>
      </c>
      <c r="G182" s="53" t="s">
        <v>272</v>
      </c>
      <c r="H182" s="57">
        <v>100</v>
      </c>
      <c r="I182" s="57" t="s">
        <v>2148</v>
      </c>
      <c r="J182" s="58">
        <v>27.49</v>
      </c>
      <c r="K182" s="59">
        <v>2749</v>
      </c>
      <c r="L182" s="60"/>
      <c r="M182" s="61"/>
      <c r="N182" s="54" t="s">
        <v>388</v>
      </c>
      <c r="O182" s="42"/>
      <c r="P182" s="42">
        <v>23</v>
      </c>
      <c r="Q182" s="42"/>
      <c r="R182" s="42" t="s">
        <v>389</v>
      </c>
      <c r="S182" s="40" t="s">
        <v>2155</v>
      </c>
    </row>
    <row r="183" spans="1:19" s="40" customFormat="1" x14ac:dyDescent="0.25">
      <c r="A183" s="39">
        <v>600110621</v>
      </c>
      <c r="B183" s="39">
        <v>600110621</v>
      </c>
      <c r="C183" s="39" t="s">
        <v>1309</v>
      </c>
      <c r="D183" s="45">
        <v>1</v>
      </c>
      <c r="E183" s="62">
        <v>75024284</v>
      </c>
      <c r="F183" s="44" t="s">
        <v>252</v>
      </c>
      <c r="G183" s="53" t="s">
        <v>272</v>
      </c>
      <c r="H183" s="57">
        <v>0</v>
      </c>
      <c r="I183" s="57" t="s">
        <v>2148</v>
      </c>
      <c r="J183" s="58">
        <v>27.49</v>
      </c>
      <c r="K183" s="59">
        <v>0</v>
      </c>
      <c r="L183" s="60"/>
      <c r="M183" s="61"/>
      <c r="N183" s="54" t="s">
        <v>390</v>
      </c>
      <c r="O183" s="42" t="s">
        <v>22</v>
      </c>
      <c r="P183" s="42">
        <v>63</v>
      </c>
      <c r="Q183" s="42">
        <v>9</v>
      </c>
      <c r="R183" s="42" t="s">
        <v>391</v>
      </c>
      <c r="S183" s="40" t="s">
        <v>2155</v>
      </c>
    </row>
    <row r="184" spans="1:19" s="40" customFormat="1" ht="30" x14ac:dyDescent="0.25">
      <c r="A184" s="39">
        <v>600110630</v>
      </c>
      <c r="B184" s="39">
        <v>600110630</v>
      </c>
      <c r="C184" s="39" t="s">
        <v>1943</v>
      </c>
      <c r="D184" s="45">
        <v>1</v>
      </c>
      <c r="E184" s="62">
        <v>70499870</v>
      </c>
      <c r="F184" s="44" t="s">
        <v>252</v>
      </c>
      <c r="G184" s="53" t="s">
        <v>272</v>
      </c>
      <c r="H184" s="57">
        <v>75</v>
      </c>
      <c r="I184" s="57" t="s">
        <v>2148</v>
      </c>
      <c r="J184" s="58">
        <v>27.49</v>
      </c>
      <c r="K184" s="59">
        <v>2061.75</v>
      </c>
      <c r="L184" s="60"/>
      <c r="M184" s="61"/>
      <c r="N184" s="54" t="s">
        <v>1944</v>
      </c>
      <c r="O184" s="42" t="s">
        <v>22</v>
      </c>
      <c r="P184" s="42">
        <v>109</v>
      </c>
      <c r="Q184" s="42"/>
      <c r="R184" s="42" t="s">
        <v>1945</v>
      </c>
      <c r="S184" s="40" t="s">
        <v>2155</v>
      </c>
    </row>
    <row r="185" spans="1:19" s="40" customFormat="1" ht="30" x14ac:dyDescent="0.25">
      <c r="A185" s="39">
        <v>600110648</v>
      </c>
      <c r="B185" s="39">
        <v>600110648</v>
      </c>
      <c r="C185" s="39" t="s">
        <v>1946</v>
      </c>
      <c r="D185" s="45">
        <v>1</v>
      </c>
      <c r="E185" s="62">
        <v>70995141</v>
      </c>
      <c r="F185" s="44" t="s">
        <v>252</v>
      </c>
      <c r="G185" s="53" t="s">
        <v>272</v>
      </c>
      <c r="H185" s="57">
        <v>75</v>
      </c>
      <c r="I185" s="57" t="s">
        <v>2148</v>
      </c>
      <c r="J185" s="58">
        <v>27.49</v>
      </c>
      <c r="K185" s="59">
        <v>2061.75</v>
      </c>
      <c r="L185" s="60"/>
      <c r="M185" s="61"/>
      <c r="N185" s="54" t="s">
        <v>1947</v>
      </c>
      <c r="O185" s="42" t="s">
        <v>22</v>
      </c>
      <c r="P185" s="42">
        <v>80</v>
      </c>
      <c r="Q185" s="42"/>
      <c r="R185" s="42" t="s">
        <v>1948</v>
      </c>
      <c r="S185" s="40" t="s">
        <v>2155</v>
      </c>
    </row>
    <row r="186" spans="1:19" s="40" customFormat="1" ht="30" x14ac:dyDescent="0.25">
      <c r="A186" s="39">
        <v>600110672</v>
      </c>
      <c r="B186" s="39">
        <v>600110672</v>
      </c>
      <c r="C186" s="39" t="s">
        <v>1310</v>
      </c>
      <c r="D186" s="45">
        <v>1</v>
      </c>
      <c r="E186" s="62">
        <v>75022621</v>
      </c>
      <c r="F186" s="44" t="s">
        <v>252</v>
      </c>
      <c r="G186" s="53" t="s">
        <v>272</v>
      </c>
      <c r="H186" s="57">
        <v>150</v>
      </c>
      <c r="I186" s="57" t="s">
        <v>2148</v>
      </c>
      <c r="J186" s="58">
        <v>27.49</v>
      </c>
      <c r="K186" s="59">
        <v>4123.5</v>
      </c>
      <c r="L186" s="60"/>
      <c r="M186" s="61"/>
      <c r="N186" s="54" t="s">
        <v>392</v>
      </c>
      <c r="O186" s="42" t="s">
        <v>378</v>
      </c>
      <c r="P186" s="42">
        <v>4</v>
      </c>
      <c r="Q186" s="42"/>
      <c r="R186" s="42" t="s">
        <v>393</v>
      </c>
      <c r="S186" s="40" t="s">
        <v>2155</v>
      </c>
    </row>
    <row r="187" spans="1:19" s="40" customFormat="1" ht="30" x14ac:dyDescent="0.25">
      <c r="A187" s="39">
        <v>600110745</v>
      </c>
      <c r="B187" s="39">
        <v>600110745</v>
      </c>
      <c r="C187" s="39" t="s">
        <v>1949</v>
      </c>
      <c r="D187" s="45">
        <v>1</v>
      </c>
      <c r="E187" s="62">
        <v>71003762</v>
      </c>
      <c r="F187" s="44" t="s">
        <v>252</v>
      </c>
      <c r="G187" s="53" t="s">
        <v>272</v>
      </c>
      <c r="H187" s="57">
        <v>0</v>
      </c>
      <c r="I187" s="57" t="s">
        <v>2148</v>
      </c>
      <c r="J187" s="58">
        <v>27.49</v>
      </c>
      <c r="K187" s="59">
        <v>0</v>
      </c>
      <c r="L187" s="60"/>
      <c r="M187" s="61"/>
      <c r="N187" s="54" t="s">
        <v>1950</v>
      </c>
      <c r="O187" s="42" t="s">
        <v>192</v>
      </c>
      <c r="P187" s="42">
        <v>81</v>
      </c>
      <c r="Q187" s="42"/>
      <c r="R187" s="42" t="s">
        <v>1951</v>
      </c>
      <c r="S187" s="40" t="s">
        <v>2155</v>
      </c>
    </row>
    <row r="188" spans="1:19" s="40" customFormat="1" x14ac:dyDescent="0.25">
      <c r="A188" s="39">
        <v>600110796</v>
      </c>
      <c r="B188" s="39">
        <v>600110796</v>
      </c>
      <c r="C188" s="39" t="s">
        <v>1311</v>
      </c>
      <c r="D188" s="45">
        <v>1</v>
      </c>
      <c r="E188" s="62">
        <v>70299641</v>
      </c>
      <c r="F188" s="44" t="s">
        <v>252</v>
      </c>
      <c r="G188" s="53" t="s">
        <v>272</v>
      </c>
      <c r="H188" s="57">
        <v>200</v>
      </c>
      <c r="I188" s="57" t="s">
        <v>2148</v>
      </c>
      <c r="J188" s="58">
        <v>27.49</v>
      </c>
      <c r="K188" s="59">
        <v>5498</v>
      </c>
      <c r="L188" s="60"/>
      <c r="M188" s="61"/>
      <c r="N188" s="54" t="s">
        <v>394</v>
      </c>
      <c r="O188" s="42"/>
      <c r="P188" s="42">
        <v>139</v>
      </c>
      <c r="Q188" s="42"/>
      <c r="R188" s="42" t="s">
        <v>291</v>
      </c>
      <c r="S188" s="40" t="s">
        <v>2155</v>
      </c>
    </row>
    <row r="189" spans="1:19" s="40" customFormat="1" ht="30" x14ac:dyDescent="0.25">
      <c r="A189" s="39">
        <v>600110818</v>
      </c>
      <c r="B189" s="39">
        <v>600110818</v>
      </c>
      <c r="C189" s="39" t="s">
        <v>1312</v>
      </c>
      <c r="D189" s="45">
        <v>1</v>
      </c>
      <c r="E189" s="62">
        <v>75023016</v>
      </c>
      <c r="F189" s="44" t="s">
        <v>252</v>
      </c>
      <c r="G189" s="53" t="s">
        <v>272</v>
      </c>
      <c r="H189" s="57">
        <v>150</v>
      </c>
      <c r="I189" s="57" t="s">
        <v>2148</v>
      </c>
      <c r="J189" s="58">
        <v>27.49</v>
      </c>
      <c r="K189" s="59">
        <v>4123.5</v>
      </c>
      <c r="L189" s="60"/>
      <c r="M189" s="61"/>
      <c r="N189" s="54" t="s">
        <v>395</v>
      </c>
      <c r="O189" s="42" t="s">
        <v>396</v>
      </c>
      <c r="P189" s="42">
        <v>80</v>
      </c>
      <c r="Q189" s="42"/>
      <c r="R189" s="42" t="s">
        <v>397</v>
      </c>
      <c r="S189" s="40" t="s">
        <v>2155</v>
      </c>
    </row>
    <row r="190" spans="1:19" s="40" customFormat="1" ht="30" x14ac:dyDescent="0.25">
      <c r="A190" s="39">
        <v>600110893</v>
      </c>
      <c r="B190" s="39">
        <v>600110893</v>
      </c>
      <c r="C190" s="39" t="s">
        <v>1313</v>
      </c>
      <c r="D190" s="45">
        <v>1</v>
      </c>
      <c r="E190" s="62">
        <v>71001581</v>
      </c>
      <c r="F190" s="44" t="s">
        <v>252</v>
      </c>
      <c r="G190" s="53" t="s">
        <v>272</v>
      </c>
      <c r="H190" s="57">
        <v>75</v>
      </c>
      <c r="I190" s="57" t="s">
        <v>2148</v>
      </c>
      <c r="J190" s="58">
        <v>27.49</v>
      </c>
      <c r="K190" s="59">
        <v>2061.75</v>
      </c>
      <c r="L190" s="60"/>
      <c r="M190" s="61"/>
      <c r="N190" s="54" t="s">
        <v>398</v>
      </c>
      <c r="O190" s="42" t="s">
        <v>88</v>
      </c>
      <c r="P190" s="42">
        <v>13</v>
      </c>
      <c r="Q190" s="42"/>
      <c r="R190" s="42" t="s">
        <v>399</v>
      </c>
      <c r="S190" s="40" t="s">
        <v>2155</v>
      </c>
    </row>
    <row r="191" spans="1:19" s="40" customFormat="1" ht="30" x14ac:dyDescent="0.25">
      <c r="A191" s="39">
        <v>600110923</v>
      </c>
      <c r="B191" s="39">
        <v>600110923</v>
      </c>
      <c r="C191" s="39" t="s">
        <v>1314</v>
      </c>
      <c r="D191" s="45">
        <v>1</v>
      </c>
      <c r="E191" s="62">
        <v>75023181</v>
      </c>
      <c r="F191" s="44" t="s">
        <v>252</v>
      </c>
      <c r="G191" s="53" t="s">
        <v>272</v>
      </c>
      <c r="H191" s="57">
        <v>50</v>
      </c>
      <c r="I191" s="57" t="s">
        <v>2148</v>
      </c>
      <c r="J191" s="58">
        <v>27.49</v>
      </c>
      <c r="K191" s="59">
        <v>1374.5</v>
      </c>
      <c r="L191" s="60"/>
      <c r="M191" s="61"/>
      <c r="N191" s="54" t="s">
        <v>400</v>
      </c>
      <c r="O191" s="42" t="s">
        <v>22</v>
      </c>
      <c r="P191" s="42">
        <v>11</v>
      </c>
      <c r="Q191" s="42">
        <v>22</v>
      </c>
      <c r="R191" s="42" t="s">
        <v>401</v>
      </c>
      <c r="S191" s="40" t="s">
        <v>2155</v>
      </c>
    </row>
    <row r="192" spans="1:19" s="40" customFormat="1" ht="30" x14ac:dyDescent="0.25">
      <c r="A192" s="39">
        <v>600110974</v>
      </c>
      <c r="B192" s="39">
        <v>600110974</v>
      </c>
      <c r="C192" s="39" t="s">
        <v>1315</v>
      </c>
      <c r="D192" s="45">
        <v>1</v>
      </c>
      <c r="E192" s="62">
        <v>71010980</v>
      </c>
      <c r="F192" s="44" t="s">
        <v>252</v>
      </c>
      <c r="G192" s="53" t="s">
        <v>272</v>
      </c>
      <c r="H192" s="57">
        <v>25</v>
      </c>
      <c r="I192" s="57" t="s">
        <v>2148</v>
      </c>
      <c r="J192" s="58">
        <v>27.49</v>
      </c>
      <c r="K192" s="59">
        <v>687.25</v>
      </c>
      <c r="L192" s="60"/>
      <c r="M192" s="61"/>
      <c r="N192" s="54" t="s">
        <v>402</v>
      </c>
      <c r="O192" s="42" t="s">
        <v>22</v>
      </c>
      <c r="P192" s="42">
        <v>36</v>
      </c>
      <c r="Q192" s="42">
        <v>10</v>
      </c>
      <c r="R192" s="42" t="s">
        <v>403</v>
      </c>
      <c r="S192" s="40" t="s">
        <v>2155</v>
      </c>
    </row>
    <row r="193" spans="1:19" s="40" customFormat="1" ht="30" x14ac:dyDescent="0.25">
      <c r="A193" s="39">
        <v>600110991</v>
      </c>
      <c r="B193" s="39">
        <v>600110991</v>
      </c>
      <c r="C193" s="39" t="s">
        <v>1316</v>
      </c>
      <c r="D193" s="45">
        <v>1</v>
      </c>
      <c r="E193" s="62">
        <v>49458884</v>
      </c>
      <c r="F193" s="44" t="s">
        <v>252</v>
      </c>
      <c r="G193" s="53" t="s">
        <v>272</v>
      </c>
      <c r="H193" s="57">
        <v>125</v>
      </c>
      <c r="I193" s="57" t="s">
        <v>2148</v>
      </c>
      <c r="J193" s="58">
        <v>27.49</v>
      </c>
      <c r="K193" s="59">
        <v>3436.25</v>
      </c>
      <c r="L193" s="60"/>
      <c r="M193" s="61"/>
      <c r="N193" s="54" t="s">
        <v>404</v>
      </c>
      <c r="O193" s="42"/>
      <c r="P193" s="42">
        <v>42</v>
      </c>
      <c r="Q193" s="42"/>
      <c r="R193" s="42" t="s">
        <v>292</v>
      </c>
      <c r="S193" s="40" t="s">
        <v>2155</v>
      </c>
    </row>
    <row r="194" spans="1:19" s="40" customFormat="1" ht="30" x14ac:dyDescent="0.25">
      <c r="A194" s="39">
        <v>600111008</v>
      </c>
      <c r="B194" s="39">
        <v>600111008</v>
      </c>
      <c r="C194" s="39" t="s">
        <v>1317</v>
      </c>
      <c r="D194" s="45">
        <v>1</v>
      </c>
      <c r="E194" s="62">
        <v>71001689</v>
      </c>
      <c r="F194" s="44" t="s">
        <v>252</v>
      </c>
      <c r="G194" s="53" t="s">
        <v>272</v>
      </c>
      <c r="H194" s="57">
        <v>325</v>
      </c>
      <c r="I194" s="57" t="s">
        <v>2148</v>
      </c>
      <c r="J194" s="58">
        <v>27.49</v>
      </c>
      <c r="K194" s="59">
        <v>8934.25</v>
      </c>
      <c r="L194" s="60"/>
      <c r="M194" s="61"/>
      <c r="N194" s="54" t="s">
        <v>405</v>
      </c>
      <c r="O194" s="42"/>
      <c r="P194" s="42">
        <v>135</v>
      </c>
      <c r="Q194" s="42"/>
      <c r="R194" s="42" t="s">
        <v>406</v>
      </c>
      <c r="S194" s="40" t="s">
        <v>2155</v>
      </c>
    </row>
    <row r="195" spans="1:19" s="40" customFormat="1" ht="30" x14ac:dyDescent="0.25">
      <c r="A195" s="39">
        <v>600111024</v>
      </c>
      <c r="B195" s="39">
        <v>600111024</v>
      </c>
      <c r="C195" s="39" t="s">
        <v>1318</v>
      </c>
      <c r="D195" s="45">
        <v>1</v>
      </c>
      <c r="E195" s="62">
        <v>71001883</v>
      </c>
      <c r="F195" s="44" t="s">
        <v>252</v>
      </c>
      <c r="G195" s="53" t="s">
        <v>272</v>
      </c>
      <c r="H195" s="57">
        <v>1250</v>
      </c>
      <c r="I195" s="57" t="s">
        <v>2148</v>
      </c>
      <c r="J195" s="58">
        <v>27.49</v>
      </c>
      <c r="K195" s="59">
        <v>34362.5</v>
      </c>
      <c r="L195" s="60"/>
      <c r="M195" s="61"/>
      <c r="N195" s="54" t="s">
        <v>407</v>
      </c>
      <c r="O195" s="42" t="s">
        <v>162</v>
      </c>
      <c r="P195" s="42">
        <v>151</v>
      </c>
      <c r="Q195" s="42"/>
      <c r="R195" s="42" t="s">
        <v>293</v>
      </c>
      <c r="S195" s="40" t="s">
        <v>2155</v>
      </c>
    </row>
    <row r="196" spans="1:19" s="40" customFormat="1" ht="30" x14ac:dyDescent="0.25">
      <c r="A196" s="39">
        <v>600111075</v>
      </c>
      <c r="B196" s="39">
        <v>600111075</v>
      </c>
      <c r="C196" s="39" t="s">
        <v>1319</v>
      </c>
      <c r="D196" s="45">
        <v>1</v>
      </c>
      <c r="E196" s="62">
        <v>75023326</v>
      </c>
      <c r="F196" s="44" t="s">
        <v>252</v>
      </c>
      <c r="G196" s="53" t="s">
        <v>272</v>
      </c>
      <c r="H196" s="57">
        <v>1025</v>
      </c>
      <c r="I196" s="57" t="s">
        <v>2148</v>
      </c>
      <c r="J196" s="58">
        <v>27.49</v>
      </c>
      <c r="K196" s="59">
        <v>28177.25</v>
      </c>
      <c r="L196" s="60"/>
      <c r="M196" s="61"/>
      <c r="N196" s="54" t="s">
        <v>408</v>
      </c>
      <c r="O196" s="42" t="s">
        <v>409</v>
      </c>
      <c r="P196" s="42">
        <v>332</v>
      </c>
      <c r="Q196" s="42"/>
      <c r="R196" s="42" t="s">
        <v>374</v>
      </c>
      <c r="S196" s="40" t="s">
        <v>2155</v>
      </c>
    </row>
    <row r="197" spans="1:19" s="40" customFormat="1" x14ac:dyDescent="0.25">
      <c r="A197" s="39">
        <v>600111083</v>
      </c>
      <c r="B197" s="39">
        <v>600111083</v>
      </c>
      <c r="C197" s="39" t="s">
        <v>1320</v>
      </c>
      <c r="D197" s="45">
        <v>1</v>
      </c>
      <c r="E197" s="62">
        <v>49458876</v>
      </c>
      <c r="F197" s="44" t="s">
        <v>252</v>
      </c>
      <c r="G197" s="53" t="s">
        <v>272</v>
      </c>
      <c r="H197" s="57">
        <v>675</v>
      </c>
      <c r="I197" s="57" t="s">
        <v>2148</v>
      </c>
      <c r="J197" s="58">
        <v>27.49</v>
      </c>
      <c r="K197" s="59">
        <v>18555.75</v>
      </c>
      <c r="L197" s="60"/>
      <c r="M197" s="61"/>
      <c r="N197" s="54" t="s">
        <v>410</v>
      </c>
      <c r="O197" s="42"/>
      <c r="P197" s="42">
        <v>352</v>
      </c>
      <c r="Q197" s="42"/>
      <c r="R197" s="42" t="s">
        <v>273</v>
      </c>
      <c r="S197" s="40" t="s">
        <v>2155</v>
      </c>
    </row>
    <row r="198" spans="1:19" s="40" customFormat="1" ht="30" x14ac:dyDescent="0.25">
      <c r="A198" s="39">
        <v>600111091</v>
      </c>
      <c r="B198" s="39">
        <v>600111091</v>
      </c>
      <c r="C198" s="39" t="s">
        <v>1321</v>
      </c>
      <c r="D198" s="45">
        <v>1</v>
      </c>
      <c r="E198" s="62">
        <v>49458949</v>
      </c>
      <c r="F198" s="44" t="s">
        <v>252</v>
      </c>
      <c r="G198" s="53" t="s">
        <v>272</v>
      </c>
      <c r="H198" s="57">
        <v>450</v>
      </c>
      <c r="I198" s="57" t="s">
        <v>2148</v>
      </c>
      <c r="J198" s="58">
        <v>27.49</v>
      </c>
      <c r="K198" s="59">
        <v>12370.5</v>
      </c>
      <c r="L198" s="60"/>
      <c r="M198" s="61"/>
      <c r="N198" s="54" t="s">
        <v>411</v>
      </c>
      <c r="O198" s="42" t="s">
        <v>162</v>
      </c>
      <c r="P198" s="42">
        <v>703</v>
      </c>
      <c r="Q198" s="42">
        <v>2</v>
      </c>
      <c r="R198" s="42" t="s">
        <v>412</v>
      </c>
      <c r="S198" s="40" t="s">
        <v>2155</v>
      </c>
    </row>
    <row r="199" spans="1:19" s="40" customFormat="1" ht="30" x14ac:dyDescent="0.25">
      <c r="A199" s="39">
        <v>600111113</v>
      </c>
      <c r="B199" s="39">
        <v>600111113</v>
      </c>
      <c r="C199" s="39" t="s">
        <v>1322</v>
      </c>
      <c r="D199" s="45">
        <v>1</v>
      </c>
      <c r="E199" s="62">
        <v>49459724</v>
      </c>
      <c r="F199" s="44" t="s">
        <v>252</v>
      </c>
      <c r="G199" s="53" t="s">
        <v>272</v>
      </c>
      <c r="H199" s="57">
        <v>1050</v>
      </c>
      <c r="I199" s="57" t="s">
        <v>2148</v>
      </c>
      <c r="J199" s="58">
        <v>27.49</v>
      </c>
      <c r="K199" s="59">
        <v>28864.5</v>
      </c>
      <c r="L199" s="60"/>
      <c r="M199" s="61"/>
      <c r="N199" s="54" t="s">
        <v>413</v>
      </c>
      <c r="O199" s="42" t="s">
        <v>414</v>
      </c>
      <c r="P199" s="42">
        <v>386</v>
      </c>
      <c r="Q199" s="42"/>
      <c r="R199" s="42" t="s">
        <v>415</v>
      </c>
      <c r="S199" s="40" t="s">
        <v>2155</v>
      </c>
    </row>
    <row r="200" spans="1:19" s="40" customFormat="1" ht="30" x14ac:dyDescent="0.25">
      <c r="A200" s="39">
        <v>600111148</v>
      </c>
      <c r="B200" s="39">
        <v>600111148</v>
      </c>
      <c r="C200" s="39" t="s">
        <v>1323</v>
      </c>
      <c r="D200" s="45">
        <v>1</v>
      </c>
      <c r="E200" s="62">
        <v>70499977</v>
      </c>
      <c r="F200" s="44" t="s">
        <v>252</v>
      </c>
      <c r="G200" s="53" t="s">
        <v>272</v>
      </c>
      <c r="H200" s="57">
        <v>400</v>
      </c>
      <c r="I200" s="57" t="s">
        <v>2148</v>
      </c>
      <c r="J200" s="58">
        <v>27.49</v>
      </c>
      <c r="K200" s="59">
        <v>10996</v>
      </c>
      <c r="L200" s="60"/>
      <c r="M200" s="61"/>
      <c r="N200" s="54" t="s">
        <v>416</v>
      </c>
      <c r="O200" s="42" t="s">
        <v>193</v>
      </c>
      <c r="P200" s="42">
        <v>20</v>
      </c>
      <c r="Q200" s="42"/>
      <c r="R200" s="42" t="s">
        <v>289</v>
      </c>
      <c r="S200" s="40" t="s">
        <v>2155</v>
      </c>
    </row>
    <row r="201" spans="1:19" s="40" customFormat="1" ht="30" x14ac:dyDescent="0.25">
      <c r="A201" s="39">
        <v>600111199</v>
      </c>
      <c r="B201" s="39">
        <v>600111199</v>
      </c>
      <c r="C201" s="39" t="s">
        <v>1324</v>
      </c>
      <c r="D201" s="45">
        <v>1</v>
      </c>
      <c r="E201" s="62">
        <v>49459767</v>
      </c>
      <c r="F201" s="44" t="s">
        <v>252</v>
      </c>
      <c r="G201" s="53" t="s">
        <v>272</v>
      </c>
      <c r="H201" s="57">
        <v>250</v>
      </c>
      <c r="I201" s="57" t="s">
        <v>2148</v>
      </c>
      <c r="J201" s="58">
        <v>27.49</v>
      </c>
      <c r="K201" s="59">
        <v>6872.5</v>
      </c>
      <c r="L201" s="60"/>
      <c r="M201" s="61"/>
      <c r="N201" s="54" t="s">
        <v>417</v>
      </c>
      <c r="O201" s="42" t="s">
        <v>418</v>
      </c>
      <c r="P201" s="42">
        <v>270</v>
      </c>
      <c r="Q201" s="42"/>
      <c r="R201" s="42" t="s">
        <v>285</v>
      </c>
      <c r="S201" s="40" t="s">
        <v>2155</v>
      </c>
    </row>
    <row r="202" spans="1:19" s="40" customFormat="1" x14ac:dyDescent="0.25">
      <c r="A202" s="39">
        <v>600111229</v>
      </c>
      <c r="B202" s="39">
        <v>600111229</v>
      </c>
      <c r="C202" s="39" t="s">
        <v>1325</v>
      </c>
      <c r="D202" s="45">
        <v>1</v>
      </c>
      <c r="E202" s="62">
        <v>70873232</v>
      </c>
      <c r="F202" s="44" t="s">
        <v>252</v>
      </c>
      <c r="G202" s="53" t="s">
        <v>272</v>
      </c>
      <c r="H202" s="57">
        <v>175</v>
      </c>
      <c r="I202" s="57" t="s">
        <v>2148</v>
      </c>
      <c r="J202" s="58">
        <v>27.49</v>
      </c>
      <c r="K202" s="59">
        <v>4810.75</v>
      </c>
      <c r="L202" s="60"/>
      <c r="M202" s="61"/>
      <c r="N202" s="54" t="s">
        <v>419</v>
      </c>
      <c r="O202" s="42"/>
      <c r="P202" s="42">
        <v>85</v>
      </c>
      <c r="Q202" s="42"/>
      <c r="R202" s="42" t="s">
        <v>286</v>
      </c>
      <c r="S202" s="40" t="s">
        <v>2155</v>
      </c>
    </row>
    <row r="203" spans="1:19" s="40" customFormat="1" ht="30" x14ac:dyDescent="0.25">
      <c r="A203" s="39">
        <v>600111237</v>
      </c>
      <c r="B203" s="39">
        <v>600111237</v>
      </c>
      <c r="C203" s="39" t="s">
        <v>1326</v>
      </c>
      <c r="D203" s="45">
        <v>1</v>
      </c>
      <c r="E203" s="62">
        <v>71008322</v>
      </c>
      <c r="F203" s="44" t="s">
        <v>252</v>
      </c>
      <c r="G203" s="53" t="s">
        <v>272</v>
      </c>
      <c r="H203" s="57">
        <v>75</v>
      </c>
      <c r="I203" s="57" t="s">
        <v>2148</v>
      </c>
      <c r="J203" s="58">
        <v>27.49</v>
      </c>
      <c r="K203" s="59">
        <v>2061.75</v>
      </c>
      <c r="L203" s="60"/>
      <c r="M203" s="61"/>
      <c r="N203" s="54" t="s">
        <v>420</v>
      </c>
      <c r="O203" s="42"/>
      <c r="P203" s="42">
        <v>131</v>
      </c>
      <c r="Q203" s="42"/>
      <c r="R203" s="42" t="s">
        <v>421</v>
      </c>
      <c r="S203" s="40" t="s">
        <v>2155</v>
      </c>
    </row>
    <row r="204" spans="1:19" s="40" customFormat="1" ht="30" x14ac:dyDescent="0.25">
      <c r="A204" s="39">
        <v>600111245</v>
      </c>
      <c r="B204" s="39">
        <v>600111245</v>
      </c>
      <c r="C204" s="39" t="s">
        <v>1327</v>
      </c>
      <c r="D204" s="45">
        <v>1</v>
      </c>
      <c r="E204" s="62">
        <v>71000453</v>
      </c>
      <c r="F204" s="44" t="s">
        <v>252</v>
      </c>
      <c r="G204" s="53" t="s">
        <v>272</v>
      </c>
      <c r="H204" s="57">
        <v>250</v>
      </c>
      <c r="I204" s="57" t="s">
        <v>2148</v>
      </c>
      <c r="J204" s="58">
        <v>27.49</v>
      </c>
      <c r="K204" s="59">
        <v>6872.5</v>
      </c>
      <c r="L204" s="60"/>
      <c r="M204" s="61"/>
      <c r="N204" s="54" t="s">
        <v>422</v>
      </c>
      <c r="O204" s="42" t="s">
        <v>22</v>
      </c>
      <c r="P204" s="42">
        <v>2</v>
      </c>
      <c r="Q204" s="42">
        <v>18</v>
      </c>
      <c r="R204" s="42" t="s">
        <v>423</v>
      </c>
      <c r="S204" s="40" t="s">
        <v>2155</v>
      </c>
    </row>
    <row r="205" spans="1:19" s="40" customFormat="1" ht="30" x14ac:dyDescent="0.25">
      <c r="A205" s="39">
        <v>600111261</v>
      </c>
      <c r="B205" s="39">
        <v>600111261</v>
      </c>
      <c r="C205" s="39" t="s">
        <v>1328</v>
      </c>
      <c r="D205" s="45">
        <v>1</v>
      </c>
      <c r="E205" s="62">
        <v>49459473</v>
      </c>
      <c r="F205" s="44" t="s">
        <v>252</v>
      </c>
      <c r="G205" s="53" t="s">
        <v>272</v>
      </c>
      <c r="H205" s="57">
        <v>75</v>
      </c>
      <c r="I205" s="57" t="s">
        <v>2148</v>
      </c>
      <c r="J205" s="58">
        <v>27.49</v>
      </c>
      <c r="K205" s="59">
        <v>2061.75</v>
      </c>
      <c r="L205" s="60"/>
      <c r="M205" s="61"/>
      <c r="N205" s="54" t="s">
        <v>424</v>
      </c>
      <c r="O205" s="42" t="s">
        <v>187</v>
      </c>
      <c r="P205" s="42">
        <v>75</v>
      </c>
      <c r="Q205" s="42"/>
      <c r="R205" s="42" t="s">
        <v>425</v>
      </c>
      <c r="S205" s="40" t="s">
        <v>2155</v>
      </c>
    </row>
    <row r="206" spans="1:19" s="40" customFormat="1" x14ac:dyDescent="0.25">
      <c r="A206" s="39">
        <v>600111288</v>
      </c>
      <c r="B206" s="39">
        <v>600111288</v>
      </c>
      <c r="C206" s="39" t="s">
        <v>1329</v>
      </c>
      <c r="D206" s="45">
        <v>1</v>
      </c>
      <c r="E206" s="62">
        <v>70875472</v>
      </c>
      <c r="F206" s="44" t="s">
        <v>252</v>
      </c>
      <c r="G206" s="53" t="s">
        <v>272</v>
      </c>
      <c r="H206" s="57">
        <v>125</v>
      </c>
      <c r="I206" s="57" t="s">
        <v>2148</v>
      </c>
      <c r="J206" s="58">
        <v>27.49</v>
      </c>
      <c r="K206" s="59">
        <v>3436.25</v>
      </c>
      <c r="L206" s="60"/>
      <c r="M206" s="61"/>
      <c r="N206" s="54" t="s">
        <v>426</v>
      </c>
      <c r="O206" s="42"/>
      <c r="P206" s="42">
        <v>176</v>
      </c>
      <c r="Q206" s="42"/>
      <c r="R206" s="42" t="s">
        <v>376</v>
      </c>
      <c r="S206" s="40" t="s">
        <v>2155</v>
      </c>
    </row>
    <row r="207" spans="1:19" s="40" customFormat="1" ht="30" x14ac:dyDescent="0.25">
      <c r="A207" s="39">
        <v>600171035</v>
      </c>
      <c r="B207" s="39">
        <v>600171035</v>
      </c>
      <c r="C207" s="39" t="s">
        <v>1263</v>
      </c>
      <c r="D207" s="45">
        <v>1</v>
      </c>
      <c r="E207" s="62">
        <v>380407</v>
      </c>
      <c r="F207" s="44" t="s">
        <v>252</v>
      </c>
      <c r="G207" s="53" t="s">
        <v>272</v>
      </c>
      <c r="H207" s="57">
        <v>0</v>
      </c>
      <c r="I207" s="57" t="s">
        <v>2148</v>
      </c>
      <c r="J207" s="58">
        <v>27.49</v>
      </c>
      <c r="K207" s="59">
        <v>0</v>
      </c>
      <c r="L207" s="60"/>
      <c r="M207" s="61"/>
      <c r="N207" s="54" t="s">
        <v>287</v>
      </c>
      <c r="O207" s="42" t="s">
        <v>288</v>
      </c>
      <c r="P207" s="42">
        <v>496</v>
      </c>
      <c r="Q207" s="42"/>
      <c r="R207" s="42" t="s">
        <v>289</v>
      </c>
      <c r="S207" s="40" t="s">
        <v>2155</v>
      </c>
    </row>
    <row r="208" spans="1:19" s="40" customFormat="1" x14ac:dyDescent="0.25">
      <c r="A208" s="39">
        <v>600014011</v>
      </c>
      <c r="B208" s="39">
        <v>600014011</v>
      </c>
      <c r="C208" s="39" t="s">
        <v>1264</v>
      </c>
      <c r="D208" s="45">
        <v>1</v>
      </c>
      <c r="E208" s="62">
        <v>53198</v>
      </c>
      <c r="F208" s="44" t="s">
        <v>252</v>
      </c>
      <c r="G208" s="53" t="s">
        <v>272</v>
      </c>
      <c r="H208" s="57">
        <v>0</v>
      </c>
      <c r="I208" s="57" t="s">
        <v>2148</v>
      </c>
      <c r="J208" s="58">
        <v>27.49</v>
      </c>
      <c r="K208" s="59">
        <v>0</v>
      </c>
      <c r="L208" s="60"/>
      <c r="M208" s="61"/>
      <c r="N208" s="54" t="s">
        <v>295</v>
      </c>
      <c r="O208" s="42" t="s">
        <v>191</v>
      </c>
      <c r="P208" s="42">
        <v>22</v>
      </c>
      <c r="Q208" s="42"/>
      <c r="R208" s="42" t="s">
        <v>294</v>
      </c>
      <c r="S208" s="40" t="s">
        <v>2155</v>
      </c>
    </row>
    <row r="209" spans="1:19" s="40" customFormat="1" x14ac:dyDescent="0.25">
      <c r="A209" s="39">
        <v>600014070</v>
      </c>
      <c r="B209" s="39">
        <v>600014070</v>
      </c>
      <c r="C209" s="39" t="s">
        <v>1265</v>
      </c>
      <c r="D209" s="45">
        <v>1</v>
      </c>
      <c r="E209" s="62">
        <v>49459881</v>
      </c>
      <c r="F209" s="44" t="s">
        <v>252</v>
      </c>
      <c r="G209" s="53" t="s">
        <v>272</v>
      </c>
      <c r="H209" s="57">
        <v>0</v>
      </c>
      <c r="I209" s="57" t="s">
        <v>2148</v>
      </c>
      <c r="J209" s="58">
        <v>27.49</v>
      </c>
      <c r="K209" s="59">
        <v>0</v>
      </c>
      <c r="L209" s="60"/>
      <c r="M209" s="61"/>
      <c r="N209" s="54" t="s">
        <v>296</v>
      </c>
      <c r="O209" s="42" t="s">
        <v>297</v>
      </c>
      <c r="P209" s="42">
        <v>20</v>
      </c>
      <c r="Q209" s="42"/>
      <c r="R209" s="42" t="s">
        <v>294</v>
      </c>
      <c r="S209" s="40" t="s">
        <v>2155</v>
      </c>
    </row>
    <row r="210" spans="1:19" s="40" customFormat="1" x14ac:dyDescent="0.25">
      <c r="A210" s="39">
        <v>600013286</v>
      </c>
      <c r="B210" s="39">
        <v>600013286</v>
      </c>
      <c r="C210" s="39" t="s">
        <v>1952</v>
      </c>
      <c r="D210" s="45">
        <v>1</v>
      </c>
      <c r="E210" s="62">
        <v>62073257</v>
      </c>
      <c r="F210" s="44" t="s">
        <v>252</v>
      </c>
      <c r="G210" s="53" t="s">
        <v>272</v>
      </c>
      <c r="H210" s="57">
        <v>0</v>
      </c>
      <c r="I210" s="57" t="s">
        <v>2148</v>
      </c>
      <c r="J210" s="58">
        <v>27.49</v>
      </c>
      <c r="K210" s="59">
        <v>0</v>
      </c>
      <c r="L210" s="60"/>
      <c r="M210" s="61"/>
      <c r="N210" s="54" t="s">
        <v>1953</v>
      </c>
      <c r="O210" s="42" t="s">
        <v>257</v>
      </c>
      <c r="P210" s="42">
        <v>15</v>
      </c>
      <c r="Q210" s="42"/>
      <c r="R210" s="42" t="s">
        <v>298</v>
      </c>
      <c r="S210" s="40" t="s">
        <v>2155</v>
      </c>
    </row>
    <row r="211" spans="1:19" s="40" customFormat="1" x14ac:dyDescent="0.25">
      <c r="A211" s="39">
        <v>600105938</v>
      </c>
      <c r="B211" s="39">
        <v>600105938</v>
      </c>
      <c r="C211" s="39" t="s">
        <v>1330</v>
      </c>
      <c r="D211" s="45">
        <v>1</v>
      </c>
      <c r="E211" s="62">
        <v>62072692</v>
      </c>
      <c r="F211" s="44" t="s">
        <v>252</v>
      </c>
      <c r="G211" s="53" t="s">
        <v>272</v>
      </c>
      <c r="H211" s="57">
        <v>0</v>
      </c>
      <c r="I211" s="57" t="s">
        <v>2148</v>
      </c>
      <c r="J211" s="58">
        <v>27.49</v>
      </c>
      <c r="K211" s="59">
        <v>0</v>
      </c>
      <c r="L211" s="60"/>
      <c r="M211" s="61"/>
      <c r="N211" s="54" t="s">
        <v>427</v>
      </c>
      <c r="O211" s="42"/>
      <c r="P211" s="42">
        <v>51</v>
      </c>
      <c r="Q211" s="42"/>
      <c r="R211" s="42" t="s">
        <v>428</v>
      </c>
      <c r="S211" s="40" t="s">
        <v>2155</v>
      </c>
    </row>
    <row r="212" spans="1:19" s="40" customFormat="1" ht="30" x14ac:dyDescent="0.25">
      <c r="A212" s="39">
        <v>600106276</v>
      </c>
      <c r="B212" s="39">
        <v>600106276</v>
      </c>
      <c r="C212" s="39" t="s">
        <v>1331</v>
      </c>
      <c r="D212" s="45">
        <v>1</v>
      </c>
      <c r="E212" s="62">
        <v>62072951</v>
      </c>
      <c r="F212" s="44" t="s">
        <v>252</v>
      </c>
      <c r="G212" s="53" t="s">
        <v>272</v>
      </c>
      <c r="H212" s="57">
        <v>200</v>
      </c>
      <c r="I212" s="57" t="s">
        <v>2148</v>
      </c>
      <c r="J212" s="58">
        <v>27.49</v>
      </c>
      <c r="K212" s="59">
        <v>5498</v>
      </c>
      <c r="L212" s="60"/>
      <c r="M212" s="61"/>
      <c r="N212" s="54" t="s">
        <v>429</v>
      </c>
      <c r="O212" s="42" t="s">
        <v>257</v>
      </c>
      <c r="P212" s="42">
        <v>362</v>
      </c>
      <c r="Q212" s="42"/>
      <c r="R212" s="42" t="s">
        <v>298</v>
      </c>
      <c r="S212" s="40" t="s">
        <v>2155</v>
      </c>
    </row>
    <row r="213" spans="1:19" s="40" customFormat="1" x14ac:dyDescent="0.25">
      <c r="A213" s="39">
        <v>600110524</v>
      </c>
      <c r="B213" s="39">
        <v>600110524</v>
      </c>
      <c r="C213" s="39" t="s">
        <v>1332</v>
      </c>
      <c r="D213" s="45">
        <v>1</v>
      </c>
      <c r="E213" s="62">
        <v>49459708</v>
      </c>
      <c r="F213" s="44" t="s">
        <v>252</v>
      </c>
      <c r="G213" s="53" t="s">
        <v>272</v>
      </c>
      <c r="H213" s="57">
        <v>800</v>
      </c>
      <c r="I213" s="57" t="s">
        <v>2148</v>
      </c>
      <c r="J213" s="58">
        <v>27.49</v>
      </c>
      <c r="K213" s="59">
        <v>21992</v>
      </c>
      <c r="L213" s="60"/>
      <c r="M213" s="61"/>
      <c r="N213" s="54" t="s">
        <v>430</v>
      </c>
      <c r="O213" s="42" t="s">
        <v>431</v>
      </c>
      <c r="P213" s="42">
        <v>840</v>
      </c>
      <c r="Q213" s="42"/>
      <c r="R213" s="42" t="s">
        <v>294</v>
      </c>
      <c r="S213" s="40" t="s">
        <v>2155</v>
      </c>
    </row>
    <row r="214" spans="1:19" s="40" customFormat="1" x14ac:dyDescent="0.25">
      <c r="A214" s="39">
        <v>600110532</v>
      </c>
      <c r="B214" s="39">
        <v>600110532</v>
      </c>
      <c r="C214" s="39" t="s">
        <v>1333</v>
      </c>
      <c r="D214" s="45">
        <v>1</v>
      </c>
      <c r="E214" s="62">
        <v>70283940</v>
      </c>
      <c r="F214" s="44" t="s">
        <v>252</v>
      </c>
      <c r="G214" s="53" t="s">
        <v>272</v>
      </c>
      <c r="H214" s="57">
        <v>1175</v>
      </c>
      <c r="I214" s="57" t="s">
        <v>2148</v>
      </c>
      <c r="J214" s="58">
        <v>27.49</v>
      </c>
      <c r="K214" s="59">
        <v>32300.749999999996</v>
      </c>
      <c r="L214" s="60"/>
      <c r="M214" s="61"/>
      <c r="N214" s="54" t="s">
        <v>432</v>
      </c>
      <c r="O214" s="42" t="s">
        <v>433</v>
      </c>
      <c r="P214" s="42">
        <v>1708</v>
      </c>
      <c r="Q214" s="42"/>
      <c r="R214" s="42" t="s">
        <v>294</v>
      </c>
      <c r="S214" s="40" t="s">
        <v>2155</v>
      </c>
    </row>
    <row r="215" spans="1:19" s="40" customFormat="1" ht="30" x14ac:dyDescent="0.25">
      <c r="A215" s="39">
        <v>600110753</v>
      </c>
      <c r="B215" s="39">
        <v>600110753</v>
      </c>
      <c r="C215" s="39" t="s">
        <v>1334</v>
      </c>
      <c r="D215" s="45">
        <v>1</v>
      </c>
      <c r="E215" s="62">
        <v>71003380</v>
      </c>
      <c r="F215" s="44" t="s">
        <v>252</v>
      </c>
      <c r="G215" s="53" t="s">
        <v>272</v>
      </c>
      <c r="H215" s="57">
        <v>0</v>
      </c>
      <c r="I215" s="57" t="s">
        <v>2148</v>
      </c>
      <c r="J215" s="58">
        <v>27.49</v>
      </c>
      <c r="K215" s="59">
        <v>0</v>
      </c>
      <c r="L215" s="60"/>
      <c r="M215" s="61"/>
      <c r="N215" s="54" t="s">
        <v>434</v>
      </c>
      <c r="O215" s="42"/>
      <c r="P215" s="42">
        <v>71</v>
      </c>
      <c r="Q215" s="42"/>
      <c r="R215" s="42" t="s">
        <v>300</v>
      </c>
      <c r="S215" s="40" t="s">
        <v>2155</v>
      </c>
    </row>
    <row r="216" spans="1:19" s="40" customFormat="1" ht="30" x14ac:dyDescent="0.25">
      <c r="A216" s="39">
        <v>600110761</v>
      </c>
      <c r="B216" s="39">
        <v>600110761</v>
      </c>
      <c r="C216" s="39" t="s">
        <v>1335</v>
      </c>
      <c r="D216" s="45">
        <v>1</v>
      </c>
      <c r="E216" s="62">
        <v>70996512</v>
      </c>
      <c r="F216" s="44" t="s">
        <v>252</v>
      </c>
      <c r="G216" s="53" t="s">
        <v>272</v>
      </c>
      <c r="H216" s="57">
        <v>150</v>
      </c>
      <c r="I216" s="57" t="s">
        <v>2148</v>
      </c>
      <c r="J216" s="58">
        <v>27.49</v>
      </c>
      <c r="K216" s="59">
        <v>4123.5</v>
      </c>
      <c r="L216" s="60"/>
      <c r="M216" s="61"/>
      <c r="N216" s="54" t="s">
        <v>435</v>
      </c>
      <c r="O216" s="42" t="s">
        <v>162</v>
      </c>
      <c r="P216" s="42">
        <v>1097</v>
      </c>
      <c r="Q216" s="42"/>
      <c r="R216" s="42" t="s">
        <v>436</v>
      </c>
      <c r="S216" s="40" t="s">
        <v>2155</v>
      </c>
    </row>
    <row r="217" spans="1:19" s="40" customFormat="1" ht="30" x14ac:dyDescent="0.25">
      <c r="A217" s="39">
        <v>600110826</v>
      </c>
      <c r="B217" s="39">
        <v>600110826</v>
      </c>
      <c r="C217" s="39" t="s">
        <v>1336</v>
      </c>
      <c r="D217" s="45">
        <v>1</v>
      </c>
      <c r="E217" s="62">
        <v>70991219</v>
      </c>
      <c r="F217" s="44" t="s">
        <v>252</v>
      </c>
      <c r="G217" s="53" t="s">
        <v>272</v>
      </c>
      <c r="H217" s="57">
        <v>50</v>
      </c>
      <c r="I217" s="57" t="s">
        <v>2148</v>
      </c>
      <c r="J217" s="58">
        <v>27.49</v>
      </c>
      <c r="K217" s="59">
        <v>1374.5</v>
      </c>
      <c r="L217" s="60"/>
      <c r="M217" s="61"/>
      <c r="N217" s="54" t="s">
        <v>437</v>
      </c>
      <c r="O217" s="42"/>
      <c r="P217" s="42">
        <v>59</v>
      </c>
      <c r="Q217" s="42"/>
      <c r="R217" s="42" t="s">
        <v>438</v>
      </c>
      <c r="S217" s="40" t="s">
        <v>2155</v>
      </c>
    </row>
    <row r="218" spans="1:19" s="40" customFormat="1" ht="30" x14ac:dyDescent="0.25">
      <c r="A218" s="39">
        <v>600111032</v>
      </c>
      <c r="B218" s="39">
        <v>600111032</v>
      </c>
      <c r="C218" s="39" t="s">
        <v>1337</v>
      </c>
      <c r="D218" s="45">
        <v>1</v>
      </c>
      <c r="E218" s="62">
        <v>75003082</v>
      </c>
      <c r="F218" s="44" t="s">
        <v>252</v>
      </c>
      <c r="G218" s="53" t="s">
        <v>272</v>
      </c>
      <c r="H218" s="57">
        <v>425</v>
      </c>
      <c r="I218" s="57" t="s">
        <v>2148</v>
      </c>
      <c r="J218" s="58">
        <v>27.49</v>
      </c>
      <c r="K218" s="59">
        <v>11683.25</v>
      </c>
      <c r="L218" s="60"/>
      <c r="M218" s="61"/>
      <c r="N218" s="54" t="s">
        <v>439</v>
      </c>
      <c r="O218" s="42"/>
      <c r="P218" s="42">
        <v>277</v>
      </c>
      <c r="Q218" s="42"/>
      <c r="R218" s="42" t="s">
        <v>440</v>
      </c>
      <c r="S218" s="40" t="s">
        <v>2155</v>
      </c>
    </row>
    <row r="219" spans="1:19" s="40" customFormat="1" ht="30" x14ac:dyDescent="0.25">
      <c r="A219" s="39">
        <v>600111326</v>
      </c>
      <c r="B219" s="39">
        <v>600111326</v>
      </c>
      <c r="C219" s="39" t="s">
        <v>1338</v>
      </c>
      <c r="D219" s="45">
        <v>1</v>
      </c>
      <c r="E219" s="62">
        <v>70942528</v>
      </c>
      <c r="F219" s="44" t="s">
        <v>252</v>
      </c>
      <c r="G219" s="53" t="s">
        <v>272</v>
      </c>
      <c r="H219" s="57">
        <v>675</v>
      </c>
      <c r="I219" s="57" t="s">
        <v>2148</v>
      </c>
      <c r="J219" s="58">
        <v>27.49</v>
      </c>
      <c r="K219" s="59">
        <v>18555.75</v>
      </c>
      <c r="L219" s="60"/>
      <c r="M219" s="61"/>
      <c r="N219" s="54" t="s">
        <v>441</v>
      </c>
      <c r="O219" s="42"/>
      <c r="P219" s="42">
        <v>167</v>
      </c>
      <c r="Q219" s="42"/>
      <c r="R219" s="42" t="s">
        <v>442</v>
      </c>
      <c r="S219" s="40" t="s">
        <v>2155</v>
      </c>
    </row>
    <row r="220" spans="1:19" s="40" customFormat="1" ht="30" x14ac:dyDescent="0.25">
      <c r="A220" s="39">
        <v>600130118</v>
      </c>
      <c r="B220" s="39">
        <v>600130118</v>
      </c>
      <c r="C220" s="39" t="s">
        <v>1339</v>
      </c>
      <c r="D220" s="45">
        <v>1</v>
      </c>
      <c r="E220" s="62">
        <v>70877165</v>
      </c>
      <c r="F220" s="44" t="s">
        <v>252</v>
      </c>
      <c r="G220" s="53" t="s">
        <v>272</v>
      </c>
      <c r="H220" s="57">
        <v>450</v>
      </c>
      <c r="I220" s="57" t="s">
        <v>2148</v>
      </c>
      <c r="J220" s="58">
        <v>27.49</v>
      </c>
      <c r="K220" s="59">
        <v>12370.5</v>
      </c>
      <c r="L220" s="60"/>
      <c r="M220" s="61"/>
      <c r="N220" s="54" t="s">
        <v>443</v>
      </c>
      <c r="O220" s="42"/>
      <c r="P220" s="42">
        <v>207</v>
      </c>
      <c r="Q220" s="42"/>
      <c r="R220" s="42" t="s">
        <v>444</v>
      </c>
      <c r="S220" s="40" t="s">
        <v>2155</v>
      </c>
    </row>
    <row r="221" spans="1:19" s="40" customFormat="1" ht="30" x14ac:dyDescent="0.25">
      <c r="A221" s="39">
        <v>600130177</v>
      </c>
      <c r="B221" s="39">
        <v>600130177</v>
      </c>
      <c r="C221" s="39" t="s">
        <v>1340</v>
      </c>
      <c r="D221" s="45">
        <v>1</v>
      </c>
      <c r="E221" s="62">
        <v>43380107</v>
      </c>
      <c r="F221" s="44" t="s">
        <v>252</v>
      </c>
      <c r="G221" s="53" t="s">
        <v>272</v>
      </c>
      <c r="H221" s="57">
        <v>275</v>
      </c>
      <c r="I221" s="57" t="s">
        <v>2148</v>
      </c>
      <c r="J221" s="58">
        <v>27.49</v>
      </c>
      <c r="K221" s="59">
        <v>7559.75</v>
      </c>
      <c r="L221" s="60"/>
      <c r="M221" s="61"/>
      <c r="N221" s="54" t="s">
        <v>445</v>
      </c>
      <c r="O221" s="42"/>
      <c r="P221" s="42">
        <v>80</v>
      </c>
      <c r="Q221" s="42"/>
      <c r="R221" s="42" t="s">
        <v>446</v>
      </c>
      <c r="S221" s="40" t="s">
        <v>2155</v>
      </c>
    </row>
    <row r="222" spans="1:19" s="40" customFormat="1" x14ac:dyDescent="0.25">
      <c r="A222" s="39">
        <v>600130550</v>
      </c>
      <c r="B222" s="39">
        <v>600130550</v>
      </c>
      <c r="C222" s="39" t="s">
        <v>1341</v>
      </c>
      <c r="D222" s="45">
        <v>1</v>
      </c>
      <c r="E222" s="62">
        <v>75021544</v>
      </c>
      <c r="F222" s="44" t="s">
        <v>252</v>
      </c>
      <c r="G222" s="53" t="s">
        <v>272</v>
      </c>
      <c r="H222" s="57">
        <v>50</v>
      </c>
      <c r="I222" s="57" t="s">
        <v>2148</v>
      </c>
      <c r="J222" s="58">
        <v>27.49</v>
      </c>
      <c r="K222" s="59">
        <v>1374.5</v>
      </c>
      <c r="L222" s="60"/>
      <c r="M222" s="61"/>
      <c r="N222" s="54" t="s">
        <v>447</v>
      </c>
      <c r="O222" s="42"/>
      <c r="P222" s="42">
        <v>11</v>
      </c>
      <c r="Q222" s="42"/>
      <c r="R222" s="42" t="s">
        <v>448</v>
      </c>
      <c r="S222" s="40" t="s">
        <v>2155</v>
      </c>
    </row>
    <row r="223" spans="1:19" s="40" customFormat="1" ht="30" x14ac:dyDescent="0.25">
      <c r="A223" s="39">
        <v>600130401</v>
      </c>
      <c r="B223" s="39">
        <v>600130401</v>
      </c>
      <c r="C223" s="39" t="s">
        <v>1342</v>
      </c>
      <c r="D223" s="45">
        <v>1</v>
      </c>
      <c r="E223" s="62">
        <v>75022508</v>
      </c>
      <c r="F223" s="44" t="s">
        <v>252</v>
      </c>
      <c r="G223" s="53" t="s">
        <v>272</v>
      </c>
      <c r="H223" s="57">
        <v>175</v>
      </c>
      <c r="I223" s="57" t="s">
        <v>2148</v>
      </c>
      <c r="J223" s="58">
        <v>27.49</v>
      </c>
      <c r="K223" s="59">
        <v>4810.75</v>
      </c>
      <c r="L223" s="60"/>
      <c r="M223" s="61"/>
      <c r="N223" s="54" t="s">
        <v>449</v>
      </c>
      <c r="O223" s="42"/>
      <c r="P223" s="42">
        <v>107</v>
      </c>
      <c r="Q223" s="42"/>
      <c r="R223" s="42" t="s">
        <v>450</v>
      </c>
      <c r="S223" s="40" t="s">
        <v>2155</v>
      </c>
    </row>
    <row r="224" spans="1:19" s="40" customFormat="1" x14ac:dyDescent="0.25">
      <c r="A224" s="39">
        <v>600130509</v>
      </c>
      <c r="B224" s="39">
        <v>600130509</v>
      </c>
      <c r="C224" s="39" t="s">
        <v>1954</v>
      </c>
      <c r="D224" s="45">
        <v>1</v>
      </c>
      <c r="E224" s="62">
        <v>70983879</v>
      </c>
      <c r="F224" s="44" t="s">
        <v>252</v>
      </c>
      <c r="G224" s="53" t="s">
        <v>272</v>
      </c>
      <c r="H224" s="57">
        <v>50</v>
      </c>
      <c r="I224" s="57" t="s">
        <v>2148</v>
      </c>
      <c r="J224" s="58">
        <v>27.49</v>
      </c>
      <c r="K224" s="59">
        <v>1374.5</v>
      </c>
      <c r="L224" s="60"/>
      <c r="M224" s="61"/>
      <c r="N224" s="54" t="s">
        <v>1955</v>
      </c>
      <c r="O224" s="42"/>
      <c r="P224" s="42">
        <v>14</v>
      </c>
      <c r="Q224" s="42"/>
      <c r="R224" s="42" t="s">
        <v>1956</v>
      </c>
      <c r="S224" s="40" t="s">
        <v>2155</v>
      </c>
    </row>
    <row r="225" spans="1:19" s="40" customFormat="1" ht="30" x14ac:dyDescent="0.25">
      <c r="A225" s="39">
        <v>650012771</v>
      </c>
      <c r="B225" s="39">
        <v>650012771</v>
      </c>
      <c r="C225" s="39" t="s">
        <v>1343</v>
      </c>
      <c r="D225" s="45">
        <v>1</v>
      </c>
      <c r="E225" s="62">
        <v>70940584</v>
      </c>
      <c r="F225" s="44" t="s">
        <v>252</v>
      </c>
      <c r="G225" s="53" t="s">
        <v>272</v>
      </c>
      <c r="H225" s="57">
        <v>100</v>
      </c>
      <c r="I225" s="57" t="s">
        <v>2148</v>
      </c>
      <c r="J225" s="58">
        <v>27.49</v>
      </c>
      <c r="K225" s="59">
        <v>2749</v>
      </c>
      <c r="L225" s="60"/>
      <c r="M225" s="61"/>
      <c r="N225" s="54" t="s">
        <v>451</v>
      </c>
      <c r="O225" s="42"/>
      <c r="P225" s="42">
        <v>28</v>
      </c>
      <c r="Q225" s="42"/>
      <c r="R225" s="42" t="s">
        <v>452</v>
      </c>
      <c r="S225" s="40" t="s">
        <v>2155</v>
      </c>
    </row>
    <row r="226" spans="1:19" s="40" customFormat="1" x14ac:dyDescent="0.25">
      <c r="A226" s="39">
        <v>691013802</v>
      </c>
      <c r="B226" s="39">
        <v>691013802</v>
      </c>
      <c r="C226" s="39" t="s">
        <v>1266</v>
      </c>
      <c r="D226" s="45">
        <v>1</v>
      </c>
      <c r="E226" s="62">
        <v>8839026</v>
      </c>
      <c r="F226" s="44" t="s">
        <v>252</v>
      </c>
      <c r="G226" s="53" t="s">
        <v>272</v>
      </c>
      <c r="H226" s="57">
        <v>50</v>
      </c>
      <c r="I226" s="57" t="s">
        <v>2148</v>
      </c>
      <c r="J226" s="58">
        <v>27.49</v>
      </c>
      <c r="K226" s="59">
        <v>1374.5</v>
      </c>
      <c r="L226" s="60"/>
      <c r="M226" s="61"/>
      <c r="N226" s="54" t="s">
        <v>299</v>
      </c>
      <c r="O226" s="42"/>
      <c r="P226" s="42">
        <v>215</v>
      </c>
      <c r="Q226" s="42"/>
      <c r="R226" s="42" t="s">
        <v>300</v>
      </c>
      <c r="S226" s="40" t="s">
        <v>2154</v>
      </c>
    </row>
    <row r="227" spans="1:19" s="40" customFormat="1" x14ac:dyDescent="0.25">
      <c r="A227" s="39">
        <v>691007586</v>
      </c>
      <c r="B227" s="39">
        <v>691007586</v>
      </c>
      <c r="C227" s="39" t="s">
        <v>1267</v>
      </c>
      <c r="D227" s="45">
        <v>1</v>
      </c>
      <c r="E227" s="62">
        <v>3798798</v>
      </c>
      <c r="F227" s="44" t="s">
        <v>252</v>
      </c>
      <c r="G227" s="53" t="s">
        <v>272</v>
      </c>
      <c r="H227" s="57">
        <v>175</v>
      </c>
      <c r="I227" s="57" t="s">
        <v>2148</v>
      </c>
      <c r="J227" s="58">
        <v>27.49</v>
      </c>
      <c r="K227" s="59">
        <v>4810.75</v>
      </c>
      <c r="L227" s="60"/>
      <c r="M227" s="61"/>
      <c r="N227" s="54" t="s">
        <v>301</v>
      </c>
      <c r="O227" s="42" t="s">
        <v>302</v>
      </c>
      <c r="P227" s="42">
        <v>312</v>
      </c>
      <c r="Q227" s="42"/>
      <c r="R227" s="42" t="s">
        <v>294</v>
      </c>
      <c r="S227" s="40" t="s">
        <v>2154</v>
      </c>
    </row>
    <row r="228" spans="1:19" s="40" customFormat="1" x14ac:dyDescent="0.25">
      <c r="A228" s="39">
        <v>600014096</v>
      </c>
      <c r="B228" s="39">
        <v>600014096</v>
      </c>
      <c r="C228" s="39" t="s">
        <v>1268</v>
      </c>
      <c r="D228" s="45">
        <v>1</v>
      </c>
      <c r="E228" s="62">
        <v>55468</v>
      </c>
      <c r="F228" s="44" t="s">
        <v>252</v>
      </c>
      <c r="G228" s="53" t="s">
        <v>272</v>
      </c>
      <c r="H228" s="57">
        <v>475</v>
      </c>
      <c r="I228" s="57" t="s">
        <v>2148</v>
      </c>
      <c r="J228" s="58">
        <v>27.49</v>
      </c>
      <c r="K228" s="59">
        <v>13057.75</v>
      </c>
      <c r="L228" s="60"/>
      <c r="M228" s="61"/>
      <c r="N228" s="54" t="s">
        <v>304</v>
      </c>
      <c r="O228" s="42" t="s">
        <v>193</v>
      </c>
      <c r="P228" s="42">
        <v>198</v>
      </c>
      <c r="Q228" s="42"/>
      <c r="R228" s="42" t="s">
        <v>305</v>
      </c>
      <c r="S228" s="40" t="s">
        <v>2155</v>
      </c>
    </row>
    <row r="229" spans="1:19" s="40" customFormat="1" x14ac:dyDescent="0.25">
      <c r="A229" s="39">
        <v>600014100</v>
      </c>
      <c r="B229" s="39">
        <v>600014100</v>
      </c>
      <c r="C229" s="39" t="s">
        <v>1739</v>
      </c>
      <c r="D229" s="45">
        <v>1</v>
      </c>
      <c r="E229" s="62">
        <v>49459171</v>
      </c>
      <c r="F229" s="44" t="s">
        <v>252</v>
      </c>
      <c r="G229" s="53" t="s">
        <v>272</v>
      </c>
      <c r="H229" s="57">
        <v>75</v>
      </c>
      <c r="I229" s="57" t="s">
        <v>2148</v>
      </c>
      <c r="J229" s="58">
        <v>27.49</v>
      </c>
      <c r="K229" s="59">
        <v>2061.75</v>
      </c>
      <c r="L229" s="60"/>
      <c r="M229" s="61"/>
      <c r="N229" s="54" t="s">
        <v>1740</v>
      </c>
      <c r="O229" s="42" t="s">
        <v>190</v>
      </c>
      <c r="P229" s="42">
        <v>400</v>
      </c>
      <c r="Q229" s="42"/>
      <c r="R229" s="42" t="s">
        <v>303</v>
      </c>
      <c r="S229" s="40" t="s">
        <v>2155</v>
      </c>
    </row>
    <row r="230" spans="1:19" s="40" customFormat="1" x14ac:dyDescent="0.25">
      <c r="A230" s="39">
        <v>600110575</v>
      </c>
      <c r="B230" s="39">
        <v>600110575</v>
      </c>
      <c r="C230" s="39" t="s">
        <v>1344</v>
      </c>
      <c r="D230" s="45">
        <v>1</v>
      </c>
      <c r="E230" s="62">
        <v>75022630</v>
      </c>
      <c r="F230" s="44" t="s">
        <v>252</v>
      </c>
      <c r="G230" s="53" t="s">
        <v>272</v>
      </c>
      <c r="H230" s="57">
        <v>200</v>
      </c>
      <c r="I230" s="57" t="s">
        <v>2148</v>
      </c>
      <c r="J230" s="58">
        <v>27.49</v>
      </c>
      <c r="K230" s="59">
        <v>5498</v>
      </c>
      <c r="L230" s="60"/>
      <c r="M230" s="61"/>
      <c r="N230" s="54" t="s">
        <v>457</v>
      </c>
      <c r="O230" s="42" t="s">
        <v>248</v>
      </c>
      <c r="P230" s="42">
        <v>24</v>
      </c>
      <c r="Q230" s="42"/>
      <c r="R230" s="42" t="s">
        <v>458</v>
      </c>
      <c r="S230" s="40" t="s">
        <v>2155</v>
      </c>
    </row>
    <row r="231" spans="1:19" s="40" customFormat="1" ht="30" x14ac:dyDescent="0.25">
      <c r="A231" s="39">
        <v>600110605</v>
      </c>
      <c r="B231" s="39">
        <v>600110605</v>
      </c>
      <c r="C231" s="39" t="s">
        <v>1345</v>
      </c>
      <c r="D231" s="45">
        <v>1</v>
      </c>
      <c r="E231" s="62">
        <v>70983585</v>
      </c>
      <c r="F231" s="44" t="s">
        <v>252</v>
      </c>
      <c r="G231" s="53" t="s">
        <v>272</v>
      </c>
      <c r="H231" s="57">
        <v>125</v>
      </c>
      <c r="I231" s="57" t="s">
        <v>2148</v>
      </c>
      <c r="J231" s="58">
        <v>27.49</v>
      </c>
      <c r="K231" s="59">
        <v>3436.25</v>
      </c>
      <c r="L231" s="60"/>
      <c r="M231" s="61"/>
      <c r="N231" s="54" t="s">
        <v>459</v>
      </c>
      <c r="O231" s="42"/>
      <c r="P231" s="42">
        <v>113</v>
      </c>
      <c r="Q231" s="42"/>
      <c r="R231" s="42" t="s">
        <v>460</v>
      </c>
      <c r="S231" s="40" t="s">
        <v>2155</v>
      </c>
    </row>
    <row r="232" spans="1:19" s="40" customFormat="1" ht="30" x14ac:dyDescent="0.25">
      <c r="A232" s="39">
        <v>600110699</v>
      </c>
      <c r="B232" s="39">
        <v>600110699</v>
      </c>
      <c r="C232" s="39" t="s">
        <v>1957</v>
      </c>
      <c r="D232" s="45">
        <v>1</v>
      </c>
      <c r="E232" s="62">
        <v>75023482</v>
      </c>
      <c r="F232" s="44" t="s">
        <v>252</v>
      </c>
      <c r="G232" s="53" t="s">
        <v>272</v>
      </c>
      <c r="H232" s="57">
        <v>0</v>
      </c>
      <c r="I232" s="57" t="s">
        <v>2148</v>
      </c>
      <c r="J232" s="58">
        <v>27.49</v>
      </c>
      <c r="K232" s="59">
        <v>0</v>
      </c>
      <c r="L232" s="60"/>
      <c r="M232" s="61"/>
      <c r="N232" s="54" t="s">
        <v>1958</v>
      </c>
      <c r="O232" s="42"/>
      <c r="P232" s="42">
        <v>20</v>
      </c>
      <c r="Q232" s="42"/>
      <c r="R232" s="42" t="s">
        <v>1959</v>
      </c>
      <c r="S232" s="40" t="s">
        <v>2155</v>
      </c>
    </row>
    <row r="233" spans="1:19" s="40" customFormat="1" ht="30" x14ac:dyDescent="0.25">
      <c r="A233" s="39">
        <v>600110788</v>
      </c>
      <c r="B233" s="39">
        <v>600110788</v>
      </c>
      <c r="C233" s="39" t="s">
        <v>1346</v>
      </c>
      <c r="D233" s="45">
        <v>1</v>
      </c>
      <c r="E233" s="62">
        <v>75001527</v>
      </c>
      <c r="F233" s="44" t="s">
        <v>252</v>
      </c>
      <c r="G233" s="53" t="s">
        <v>272</v>
      </c>
      <c r="H233" s="57">
        <v>25</v>
      </c>
      <c r="I233" s="57" t="s">
        <v>2148</v>
      </c>
      <c r="J233" s="58">
        <v>27.49</v>
      </c>
      <c r="K233" s="59">
        <v>687.25</v>
      </c>
      <c r="L233" s="60"/>
      <c r="M233" s="61"/>
      <c r="N233" s="54" t="s">
        <v>461</v>
      </c>
      <c r="O233" s="42" t="s">
        <v>462</v>
      </c>
      <c r="P233" s="42">
        <v>2</v>
      </c>
      <c r="Q233" s="42"/>
      <c r="R233" s="42" t="s">
        <v>463</v>
      </c>
      <c r="S233" s="40" t="s">
        <v>2155</v>
      </c>
    </row>
    <row r="234" spans="1:19" s="40" customFormat="1" ht="30" x14ac:dyDescent="0.25">
      <c r="A234" s="39">
        <v>600110834</v>
      </c>
      <c r="B234" s="39">
        <v>600110834</v>
      </c>
      <c r="C234" s="39" t="s">
        <v>1347</v>
      </c>
      <c r="D234" s="45">
        <v>1</v>
      </c>
      <c r="E234" s="62">
        <v>71003177</v>
      </c>
      <c r="F234" s="44" t="s">
        <v>252</v>
      </c>
      <c r="G234" s="53" t="s">
        <v>272</v>
      </c>
      <c r="H234" s="57">
        <v>50</v>
      </c>
      <c r="I234" s="57" t="s">
        <v>2148</v>
      </c>
      <c r="J234" s="58">
        <v>27.49</v>
      </c>
      <c r="K234" s="59">
        <v>1374.5</v>
      </c>
      <c r="L234" s="60"/>
      <c r="M234" s="61"/>
      <c r="N234" s="54" t="s">
        <v>464</v>
      </c>
      <c r="O234" s="42"/>
      <c r="P234" s="42">
        <v>12</v>
      </c>
      <c r="Q234" s="42"/>
      <c r="R234" s="42" t="s">
        <v>465</v>
      </c>
      <c r="S234" s="40" t="s">
        <v>2155</v>
      </c>
    </row>
    <row r="235" spans="1:19" s="40" customFormat="1" ht="30" x14ac:dyDescent="0.25">
      <c r="A235" s="39">
        <v>600110877</v>
      </c>
      <c r="B235" s="39">
        <v>600110877</v>
      </c>
      <c r="C235" s="39" t="s">
        <v>1348</v>
      </c>
      <c r="D235" s="45">
        <v>1</v>
      </c>
      <c r="E235" s="62">
        <v>71004033</v>
      </c>
      <c r="F235" s="44" t="s">
        <v>252</v>
      </c>
      <c r="G235" s="53" t="s">
        <v>272</v>
      </c>
      <c r="H235" s="57">
        <v>50</v>
      </c>
      <c r="I235" s="57" t="s">
        <v>2148</v>
      </c>
      <c r="J235" s="58">
        <v>27.49</v>
      </c>
      <c r="K235" s="59">
        <v>1374.5</v>
      </c>
      <c r="L235" s="60"/>
      <c r="M235" s="61"/>
      <c r="N235" s="54" t="s">
        <v>466</v>
      </c>
      <c r="O235" s="42" t="s">
        <v>467</v>
      </c>
      <c r="P235" s="42">
        <v>66</v>
      </c>
      <c r="Q235" s="42"/>
      <c r="R235" s="42" t="s">
        <v>456</v>
      </c>
      <c r="S235" s="40" t="s">
        <v>2155</v>
      </c>
    </row>
    <row r="236" spans="1:19" s="40" customFormat="1" ht="30" x14ac:dyDescent="0.25">
      <c r="A236" s="39">
        <v>600110907</v>
      </c>
      <c r="B236" s="39">
        <v>600110907</v>
      </c>
      <c r="C236" s="39" t="s">
        <v>1349</v>
      </c>
      <c r="D236" s="45">
        <v>1</v>
      </c>
      <c r="E236" s="62">
        <v>49459759</v>
      </c>
      <c r="F236" s="44" t="s">
        <v>252</v>
      </c>
      <c r="G236" s="53" t="s">
        <v>272</v>
      </c>
      <c r="H236" s="57">
        <v>100</v>
      </c>
      <c r="I236" s="57" t="s">
        <v>2148</v>
      </c>
      <c r="J236" s="58">
        <v>27.49</v>
      </c>
      <c r="K236" s="59">
        <v>2749</v>
      </c>
      <c r="L236" s="60"/>
      <c r="M236" s="61"/>
      <c r="N236" s="54" t="s">
        <v>468</v>
      </c>
      <c r="O236" s="42" t="s">
        <v>88</v>
      </c>
      <c r="P236" s="42">
        <v>36</v>
      </c>
      <c r="Q236" s="42"/>
      <c r="R236" s="42" t="s">
        <v>469</v>
      </c>
      <c r="S236" s="40" t="s">
        <v>2155</v>
      </c>
    </row>
    <row r="237" spans="1:19" s="40" customFormat="1" ht="30" x14ac:dyDescent="0.25">
      <c r="A237" s="39">
        <v>600110915</v>
      </c>
      <c r="B237" s="39">
        <v>600110915</v>
      </c>
      <c r="C237" s="39" t="s">
        <v>1350</v>
      </c>
      <c r="D237" s="45">
        <v>1</v>
      </c>
      <c r="E237" s="62">
        <v>75024063</v>
      </c>
      <c r="F237" s="44" t="s">
        <v>252</v>
      </c>
      <c r="G237" s="53" t="s">
        <v>272</v>
      </c>
      <c r="H237" s="57">
        <v>375</v>
      </c>
      <c r="I237" s="57" t="s">
        <v>2148</v>
      </c>
      <c r="J237" s="58">
        <v>27.49</v>
      </c>
      <c r="K237" s="59">
        <v>10308.75</v>
      </c>
      <c r="L237" s="60"/>
      <c r="M237" s="61"/>
      <c r="N237" s="54" t="s">
        <v>470</v>
      </c>
      <c r="O237" s="42"/>
      <c r="P237" s="42">
        <v>152</v>
      </c>
      <c r="Q237" s="42"/>
      <c r="R237" s="42" t="s">
        <v>471</v>
      </c>
      <c r="S237" s="40" t="s">
        <v>2155</v>
      </c>
    </row>
    <row r="238" spans="1:19" s="40" customFormat="1" ht="30" x14ac:dyDescent="0.25">
      <c r="A238" s="39">
        <v>600110958</v>
      </c>
      <c r="B238" s="39">
        <v>600110958</v>
      </c>
      <c r="C238" s="39" t="s">
        <v>1351</v>
      </c>
      <c r="D238" s="45">
        <v>1</v>
      </c>
      <c r="E238" s="62">
        <v>65264843</v>
      </c>
      <c r="F238" s="44" t="s">
        <v>252</v>
      </c>
      <c r="G238" s="53" t="s">
        <v>272</v>
      </c>
      <c r="H238" s="57">
        <v>200</v>
      </c>
      <c r="I238" s="57" t="s">
        <v>2148</v>
      </c>
      <c r="J238" s="58">
        <v>27.49</v>
      </c>
      <c r="K238" s="59">
        <v>5498</v>
      </c>
      <c r="L238" s="60"/>
      <c r="M238" s="61"/>
      <c r="N238" s="54" t="s">
        <v>472</v>
      </c>
      <c r="O238" s="42" t="s">
        <v>22</v>
      </c>
      <c r="P238" s="42">
        <v>447</v>
      </c>
      <c r="Q238" s="42"/>
      <c r="R238" s="42" t="s">
        <v>473</v>
      </c>
      <c r="S238" s="40" t="s">
        <v>2155</v>
      </c>
    </row>
    <row r="239" spans="1:19" s="40" customFormat="1" ht="30" x14ac:dyDescent="0.25">
      <c r="A239" s="39">
        <v>600110966</v>
      </c>
      <c r="B239" s="39">
        <v>600110966</v>
      </c>
      <c r="C239" s="39" t="s">
        <v>1352</v>
      </c>
      <c r="D239" s="45">
        <v>1</v>
      </c>
      <c r="E239" s="62">
        <v>75023245</v>
      </c>
      <c r="F239" s="44" t="s">
        <v>252</v>
      </c>
      <c r="G239" s="53" t="s">
        <v>272</v>
      </c>
      <c r="H239" s="57">
        <v>375</v>
      </c>
      <c r="I239" s="57" t="s">
        <v>2148</v>
      </c>
      <c r="J239" s="58">
        <v>27.49</v>
      </c>
      <c r="K239" s="59">
        <v>10308.75</v>
      </c>
      <c r="L239" s="60"/>
      <c r="M239" s="61"/>
      <c r="N239" s="54" t="s">
        <v>474</v>
      </c>
      <c r="O239" s="42" t="s">
        <v>193</v>
      </c>
      <c r="P239" s="42">
        <v>167</v>
      </c>
      <c r="Q239" s="42"/>
      <c r="R239" s="42" t="s">
        <v>454</v>
      </c>
      <c r="S239" s="40" t="s">
        <v>2155</v>
      </c>
    </row>
    <row r="240" spans="1:19" s="40" customFormat="1" ht="30" x14ac:dyDescent="0.25">
      <c r="A240" s="39">
        <v>600111067</v>
      </c>
      <c r="B240" s="39">
        <v>600111067</v>
      </c>
      <c r="C240" s="39" t="s">
        <v>1353</v>
      </c>
      <c r="D240" s="45">
        <v>1</v>
      </c>
      <c r="E240" s="62">
        <v>70997012</v>
      </c>
      <c r="F240" s="44" t="s">
        <v>252</v>
      </c>
      <c r="G240" s="53" t="s">
        <v>272</v>
      </c>
      <c r="H240" s="57">
        <v>300</v>
      </c>
      <c r="I240" s="57" t="s">
        <v>2148</v>
      </c>
      <c r="J240" s="58">
        <v>27.49</v>
      </c>
      <c r="K240" s="59">
        <v>8247</v>
      </c>
      <c r="L240" s="60"/>
      <c r="M240" s="61"/>
      <c r="N240" s="54" t="s">
        <v>475</v>
      </c>
      <c r="O240" s="42"/>
      <c r="P240" s="42">
        <v>32</v>
      </c>
      <c r="Q240" s="42"/>
      <c r="R240" s="42" t="s">
        <v>455</v>
      </c>
      <c r="S240" s="40" t="s">
        <v>2155</v>
      </c>
    </row>
    <row r="241" spans="1:19" s="40" customFormat="1" ht="30" x14ac:dyDescent="0.25">
      <c r="A241" s="39">
        <v>600111121</v>
      </c>
      <c r="B241" s="39">
        <v>600111121</v>
      </c>
      <c r="C241" s="39" t="s">
        <v>1354</v>
      </c>
      <c r="D241" s="45">
        <v>1</v>
      </c>
      <c r="E241" s="62">
        <v>71000135</v>
      </c>
      <c r="F241" s="44" t="s">
        <v>252</v>
      </c>
      <c r="G241" s="53" t="s">
        <v>272</v>
      </c>
      <c r="H241" s="57">
        <v>1050</v>
      </c>
      <c r="I241" s="57" t="s">
        <v>2148</v>
      </c>
      <c r="J241" s="58">
        <v>27.49</v>
      </c>
      <c r="K241" s="59">
        <v>28864.5</v>
      </c>
      <c r="L241" s="60"/>
      <c r="M241" s="61"/>
      <c r="N241" s="54" t="s">
        <v>476</v>
      </c>
      <c r="O241" s="42" t="s">
        <v>279</v>
      </c>
      <c r="P241" s="42">
        <v>452</v>
      </c>
      <c r="Q241" s="42"/>
      <c r="R241" s="42" t="s">
        <v>305</v>
      </c>
      <c r="S241" s="40" t="s">
        <v>2155</v>
      </c>
    </row>
    <row r="242" spans="1:19" s="40" customFormat="1" ht="30" x14ac:dyDescent="0.25">
      <c r="A242" s="39">
        <v>600111156</v>
      </c>
      <c r="B242" s="39">
        <v>600111156</v>
      </c>
      <c r="C242" s="39" t="s">
        <v>1960</v>
      </c>
      <c r="D242" s="45">
        <v>1</v>
      </c>
      <c r="E242" s="62">
        <v>75023296</v>
      </c>
      <c r="F242" s="44" t="s">
        <v>252</v>
      </c>
      <c r="G242" s="53" t="s">
        <v>272</v>
      </c>
      <c r="H242" s="57">
        <v>300</v>
      </c>
      <c r="I242" s="57" t="s">
        <v>2148</v>
      </c>
      <c r="J242" s="58">
        <v>27.49</v>
      </c>
      <c r="K242" s="59">
        <v>8247</v>
      </c>
      <c r="L242" s="60"/>
      <c r="M242" s="61"/>
      <c r="N242" s="54" t="s">
        <v>1961</v>
      </c>
      <c r="O242" s="42"/>
      <c r="P242" s="42">
        <v>305</v>
      </c>
      <c r="Q242" s="42"/>
      <c r="R242" s="42" t="s">
        <v>1962</v>
      </c>
      <c r="S242" s="40" t="s">
        <v>2155</v>
      </c>
    </row>
    <row r="243" spans="1:19" s="40" customFormat="1" ht="30" x14ac:dyDescent="0.25">
      <c r="A243" s="39">
        <v>600111202</v>
      </c>
      <c r="B243" s="39">
        <v>600111202</v>
      </c>
      <c r="C243" s="39" t="s">
        <v>1963</v>
      </c>
      <c r="D243" s="45">
        <v>1</v>
      </c>
      <c r="E243" s="62">
        <v>70999384</v>
      </c>
      <c r="F243" s="44" t="s">
        <v>252</v>
      </c>
      <c r="G243" s="53" t="s">
        <v>272</v>
      </c>
      <c r="H243" s="57">
        <v>200</v>
      </c>
      <c r="I243" s="57" t="s">
        <v>2148</v>
      </c>
      <c r="J243" s="58">
        <v>27.49</v>
      </c>
      <c r="K243" s="59">
        <v>5498</v>
      </c>
      <c r="L243" s="60"/>
      <c r="M243" s="61"/>
      <c r="N243" s="54" t="s">
        <v>1964</v>
      </c>
      <c r="O243" s="42"/>
      <c r="P243" s="42">
        <v>69</v>
      </c>
      <c r="Q243" s="42"/>
      <c r="R243" s="42" t="s">
        <v>1965</v>
      </c>
      <c r="S243" s="40" t="s">
        <v>2155</v>
      </c>
    </row>
    <row r="244" spans="1:19" s="40" customFormat="1" ht="30" x14ac:dyDescent="0.25">
      <c r="A244" s="39">
        <v>600111211</v>
      </c>
      <c r="B244" s="39">
        <v>600111211</v>
      </c>
      <c r="C244" s="39" t="s">
        <v>1355</v>
      </c>
      <c r="D244" s="45">
        <v>1</v>
      </c>
      <c r="E244" s="62">
        <v>71010009</v>
      </c>
      <c r="F244" s="44" t="s">
        <v>252</v>
      </c>
      <c r="G244" s="53" t="s">
        <v>272</v>
      </c>
      <c r="H244" s="57">
        <v>125</v>
      </c>
      <c r="I244" s="57" t="s">
        <v>2148</v>
      </c>
      <c r="J244" s="58">
        <v>27.49</v>
      </c>
      <c r="K244" s="59">
        <v>3436.25</v>
      </c>
      <c r="L244" s="60"/>
      <c r="M244" s="61"/>
      <c r="N244" s="54" t="s">
        <v>477</v>
      </c>
      <c r="O244" s="42" t="s">
        <v>384</v>
      </c>
      <c r="P244" s="42">
        <v>169</v>
      </c>
      <c r="Q244" s="42"/>
      <c r="R244" s="42" t="s">
        <v>478</v>
      </c>
      <c r="S244" s="40" t="s">
        <v>2155</v>
      </c>
    </row>
    <row r="245" spans="1:19" s="40" customFormat="1" ht="30" x14ac:dyDescent="0.25">
      <c r="A245" s="39">
        <v>600111253</v>
      </c>
      <c r="B245" s="39">
        <v>600111253</v>
      </c>
      <c r="C245" s="39" t="s">
        <v>1966</v>
      </c>
      <c r="D245" s="45">
        <v>1</v>
      </c>
      <c r="E245" s="62">
        <v>65265734</v>
      </c>
      <c r="F245" s="44" t="s">
        <v>252</v>
      </c>
      <c r="G245" s="53" t="s">
        <v>272</v>
      </c>
      <c r="H245" s="57">
        <v>0</v>
      </c>
      <c r="I245" s="57" t="s">
        <v>2148</v>
      </c>
      <c r="J245" s="58">
        <v>27.49</v>
      </c>
      <c r="K245" s="59">
        <v>0</v>
      </c>
      <c r="L245" s="60"/>
      <c r="M245" s="61"/>
      <c r="N245" s="54" t="s">
        <v>1967</v>
      </c>
      <c r="O245" s="42" t="s">
        <v>162</v>
      </c>
      <c r="P245" s="42">
        <v>127</v>
      </c>
      <c r="Q245" s="42"/>
      <c r="R245" s="42" t="s">
        <v>1968</v>
      </c>
      <c r="S245" s="40" t="s">
        <v>2155</v>
      </c>
    </row>
    <row r="246" spans="1:19" s="40" customFormat="1" ht="30" x14ac:dyDescent="0.25">
      <c r="A246" s="39">
        <v>600111300</v>
      </c>
      <c r="B246" s="39">
        <v>600111300</v>
      </c>
      <c r="C246" s="39" t="s">
        <v>1356</v>
      </c>
      <c r="D246" s="45">
        <v>1</v>
      </c>
      <c r="E246" s="62">
        <v>71005251</v>
      </c>
      <c r="F246" s="44" t="s">
        <v>252</v>
      </c>
      <c r="G246" s="53" t="s">
        <v>272</v>
      </c>
      <c r="H246" s="57">
        <v>225</v>
      </c>
      <c r="I246" s="57" t="s">
        <v>2148</v>
      </c>
      <c r="J246" s="58">
        <v>27.49</v>
      </c>
      <c r="K246" s="59">
        <v>6185.25</v>
      </c>
      <c r="L246" s="60"/>
      <c r="M246" s="61"/>
      <c r="N246" s="54" t="s">
        <v>479</v>
      </c>
      <c r="O246" s="42" t="s">
        <v>162</v>
      </c>
      <c r="P246" s="42">
        <v>19</v>
      </c>
      <c r="Q246" s="42"/>
      <c r="R246" s="42" t="s">
        <v>453</v>
      </c>
      <c r="S246" s="40" t="s">
        <v>2155</v>
      </c>
    </row>
    <row r="247" spans="1:19" s="40" customFormat="1" ht="30" x14ac:dyDescent="0.25">
      <c r="A247" s="39">
        <v>600111334</v>
      </c>
      <c r="B247" s="39">
        <v>600111334</v>
      </c>
      <c r="C247" s="39" t="s">
        <v>1357</v>
      </c>
      <c r="D247" s="45">
        <v>1</v>
      </c>
      <c r="E247" s="62">
        <v>71001514</v>
      </c>
      <c r="F247" s="44" t="s">
        <v>252</v>
      </c>
      <c r="G247" s="53" t="s">
        <v>272</v>
      </c>
      <c r="H247" s="57">
        <v>1650</v>
      </c>
      <c r="I247" s="57" t="s">
        <v>2148</v>
      </c>
      <c r="J247" s="58">
        <v>27.49</v>
      </c>
      <c r="K247" s="59">
        <v>45358.5</v>
      </c>
      <c r="L247" s="60"/>
      <c r="M247" s="61"/>
      <c r="N247" s="54" t="s">
        <v>480</v>
      </c>
      <c r="O247" s="42" t="s">
        <v>190</v>
      </c>
      <c r="P247" s="42">
        <v>611</v>
      </c>
      <c r="Q247" s="42"/>
      <c r="R247" s="42" t="s">
        <v>303</v>
      </c>
      <c r="S247" s="40" t="s">
        <v>2155</v>
      </c>
    </row>
    <row r="248" spans="1:19" s="40" customFormat="1" ht="30" x14ac:dyDescent="0.25">
      <c r="A248" s="39">
        <v>650045017</v>
      </c>
      <c r="B248" s="39">
        <v>650045017</v>
      </c>
      <c r="C248" s="39" t="s">
        <v>1358</v>
      </c>
      <c r="D248" s="45">
        <v>1</v>
      </c>
      <c r="E248" s="62">
        <v>71162488</v>
      </c>
      <c r="F248" s="44" t="s">
        <v>252</v>
      </c>
      <c r="G248" s="53" t="s">
        <v>272</v>
      </c>
      <c r="H248" s="57">
        <v>50</v>
      </c>
      <c r="I248" s="57" t="s">
        <v>2148</v>
      </c>
      <c r="J248" s="58">
        <v>27.49</v>
      </c>
      <c r="K248" s="59">
        <v>1374.5</v>
      </c>
      <c r="L248" s="60"/>
      <c r="M248" s="61"/>
      <c r="N248" s="54" t="s">
        <v>481</v>
      </c>
      <c r="O248" s="42"/>
      <c r="P248" s="42">
        <v>28</v>
      </c>
      <c r="Q248" s="42"/>
      <c r="R248" s="42" t="s">
        <v>482</v>
      </c>
      <c r="S248" s="40" t="s">
        <v>2155</v>
      </c>
    </row>
    <row r="249" spans="1:19" s="40" customFormat="1" ht="30" x14ac:dyDescent="0.25">
      <c r="A249" s="39">
        <v>600016455</v>
      </c>
      <c r="B249" s="39">
        <v>600016455</v>
      </c>
      <c r="C249" s="39" t="s">
        <v>1741</v>
      </c>
      <c r="D249" s="45">
        <v>1</v>
      </c>
      <c r="E249" s="62">
        <v>62331205</v>
      </c>
      <c r="F249" s="44" t="s">
        <v>512</v>
      </c>
      <c r="G249" s="53" t="s">
        <v>516</v>
      </c>
      <c r="H249" s="57">
        <v>0</v>
      </c>
      <c r="I249" s="57" t="s">
        <v>2149</v>
      </c>
      <c r="J249" s="58">
        <v>82.68</v>
      </c>
      <c r="K249" s="59">
        <v>0</v>
      </c>
      <c r="L249" s="60"/>
      <c r="M249" s="61"/>
      <c r="N249" s="54" t="s">
        <v>1742</v>
      </c>
      <c r="O249" s="42" t="s">
        <v>491</v>
      </c>
      <c r="P249" s="42">
        <v>794</v>
      </c>
      <c r="Q249" s="42"/>
      <c r="R249" s="42" t="s">
        <v>517</v>
      </c>
      <c r="S249" s="40" t="s">
        <v>2155</v>
      </c>
    </row>
    <row r="250" spans="1:19" s="40" customFormat="1" x14ac:dyDescent="0.25">
      <c r="A250" s="39">
        <v>600016668</v>
      </c>
      <c r="B250" s="39">
        <v>600016668</v>
      </c>
      <c r="C250" s="39" t="s">
        <v>1359</v>
      </c>
      <c r="D250" s="45">
        <v>1</v>
      </c>
      <c r="E250" s="62">
        <v>66932581</v>
      </c>
      <c r="F250" s="44" t="s">
        <v>512</v>
      </c>
      <c r="G250" s="53" t="s">
        <v>516</v>
      </c>
      <c r="H250" s="57">
        <v>225</v>
      </c>
      <c r="I250" s="57" t="s">
        <v>2149</v>
      </c>
      <c r="J250" s="58">
        <v>82.68</v>
      </c>
      <c r="K250" s="59">
        <v>18603</v>
      </c>
      <c r="L250" s="60"/>
      <c r="M250" s="61"/>
      <c r="N250" s="54" t="s">
        <v>518</v>
      </c>
      <c r="O250" s="42" t="s">
        <v>185</v>
      </c>
      <c r="P250" s="42">
        <v>283</v>
      </c>
      <c r="Q250" s="42"/>
      <c r="R250" s="42" t="s">
        <v>517</v>
      </c>
      <c r="S250" s="40" t="s">
        <v>2155</v>
      </c>
    </row>
    <row r="251" spans="1:19" s="40" customFormat="1" ht="30" x14ac:dyDescent="0.25">
      <c r="A251" s="39">
        <v>600135861</v>
      </c>
      <c r="B251" s="39">
        <v>600135861</v>
      </c>
      <c r="C251" s="39" t="s">
        <v>1413</v>
      </c>
      <c r="D251" s="45">
        <v>1</v>
      </c>
      <c r="E251" s="62">
        <v>47655607</v>
      </c>
      <c r="F251" s="44" t="s">
        <v>512</v>
      </c>
      <c r="G251" s="53" t="s">
        <v>516</v>
      </c>
      <c r="H251" s="57">
        <v>925</v>
      </c>
      <c r="I251" s="57" t="s">
        <v>2149</v>
      </c>
      <c r="J251" s="58">
        <v>82.68</v>
      </c>
      <c r="K251" s="59">
        <v>76479</v>
      </c>
      <c r="L251" s="60"/>
      <c r="M251" s="61"/>
      <c r="N251" s="54" t="s">
        <v>609</v>
      </c>
      <c r="O251" s="42" t="s">
        <v>162</v>
      </c>
      <c r="P251" s="42">
        <v>1000</v>
      </c>
      <c r="Q251" s="42"/>
      <c r="R251" s="42" t="s">
        <v>610</v>
      </c>
      <c r="S251" s="40" t="s">
        <v>2155</v>
      </c>
    </row>
    <row r="252" spans="1:19" s="40" customFormat="1" ht="45" x14ac:dyDescent="0.25">
      <c r="A252" s="39">
        <v>600136264</v>
      </c>
      <c r="B252" s="39">
        <v>600136264</v>
      </c>
      <c r="C252" s="39" t="s">
        <v>1414</v>
      </c>
      <c r="D252" s="45">
        <v>1</v>
      </c>
      <c r="E252" s="62">
        <v>75029154</v>
      </c>
      <c r="F252" s="44" t="s">
        <v>512</v>
      </c>
      <c r="G252" s="53" t="s">
        <v>516</v>
      </c>
      <c r="H252" s="57">
        <v>50</v>
      </c>
      <c r="I252" s="57" t="s">
        <v>2149</v>
      </c>
      <c r="J252" s="58">
        <v>82.68</v>
      </c>
      <c r="K252" s="59">
        <v>4134</v>
      </c>
      <c r="L252" s="60"/>
      <c r="M252" s="61"/>
      <c r="N252" s="54" t="s">
        <v>611</v>
      </c>
      <c r="O252" s="42" t="s">
        <v>264</v>
      </c>
      <c r="P252" s="42">
        <v>652</v>
      </c>
      <c r="Q252" s="42"/>
      <c r="R252" s="42" t="s">
        <v>610</v>
      </c>
      <c r="S252" s="40" t="s">
        <v>2155</v>
      </c>
    </row>
    <row r="253" spans="1:19" s="40" customFormat="1" ht="30" x14ac:dyDescent="0.25">
      <c r="A253" s="39">
        <v>600136302</v>
      </c>
      <c r="B253" s="39">
        <v>600136302</v>
      </c>
      <c r="C253" s="39" t="s">
        <v>1415</v>
      </c>
      <c r="D253" s="45">
        <v>1</v>
      </c>
      <c r="E253" s="62">
        <v>61988731</v>
      </c>
      <c r="F253" s="44" t="s">
        <v>512</v>
      </c>
      <c r="G253" s="53" t="s">
        <v>516</v>
      </c>
      <c r="H253" s="57">
        <v>550</v>
      </c>
      <c r="I253" s="57" t="s">
        <v>2149</v>
      </c>
      <c r="J253" s="58">
        <v>82.68</v>
      </c>
      <c r="K253" s="59">
        <v>45474.000000000007</v>
      </c>
      <c r="L253" s="60"/>
      <c r="M253" s="61"/>
      <c r="N253" s="54" t="s">
        <v>612</v>
      </c>
      <c r="O253" s="42" t="s">
        <v>194</v>
      </c>
      <c r="P253" s="42">
        <v>1026</v>
      </c>
      <c r="Q253" s="42"/>
      <c r="R253" s="42" t="s">
        <v>517</v>
      </c>
      <c r="S253" s="40" t="s">
        <v>2155</v>
      </c>
    </row>
    <row r="254" spans="1:19" s="40" customFormat="1" ht="30" x14ac:dyDescent="0.25">
      <c r="A254" s="39">
        <v>600136311</v>
      </c>
      <c r="B254" s="39">
        <v>600136311</v>
      </c>
      <c r="C254" s="39" t="s">
        <v>1416</v>
      </c>
      <c r="D254" s="45">
        <v>1</v>
      </c>
      <c r="E254" s="62">
        <v>75029120</v>
      </c>
      <c r="F254" s="44" t="s">
        <v>512</v>
      </c>
      <c r="G254" s="53" t="s">
        <v>516</v>
      </c>
      <c r="H254" s="57">
        <v>400</v>
      </c>
      <c r="I254" s="57" t="s">
        <v>2149</v>
      </c>
      <c r="J254" s="58">
        <v>82.68</v>
      </c>
      <c r="K254" s="59">
        <v>33072</v>
      </c>
      <c r="L254" s="60"/>
      <c r="M254" s="61"/>
      <c r="N254" s="54" t="s">
        <v>613</v>
      </c>
      <c r="O254" s="42" t="s">
        <v>614</v>
      </c>
      <c r="P254" s="42">
        <v>456</v>
      </c>
      <c r="Q254" s="42"/>
      <c r="R254" s="42" t="s">
        <v>517</v>
      </c>
      <c r="S254" s="40" t="s">
        <v>2155</v>
      </c>
    </row>
    <row r="255" spans="1:19" s="40" customFormat="1" ht="30" x14ac:dyDescent="0.25">
      <c r="A255" s="39">
        <v>600136329</v>
      </c>
      <c r="B255" s="39">
        <v>600136329</v>
      </c>
      <c r="C255" s="39" t="s">
        <v>1417</v>
      </c>
      <c r="D255" s="45">
        <v>1</v>
      </c>
      <c r="E255" s="62">
        <v>61988677</v>
      </c>
      <c r="F255" s="44" t="s">
        <v>512</v>
      </c>
      <c r="G255" s="53" t="s">
        <v>516</v>
      </c>
      <c r="H255" s="57">
        <v>800</v>
      </c>
      <c r="I255" s="57" t="s">
        <v>2149</v>
      </c>
      <c r="J255" s="58">
        <v>82.68</v>
      </c>
      <c r="K255" s="59">
        <v>66144</v>
      </c>
      <c r="L255" s="60"/>
      <c r="M255" s="61"/>
      <c r="N255" s="54" t="s">
        <v>615</v>
      </c>
      <c r="O255" s="42" t="s">
        <v>254</v>
      </c>
      <c r="P255" s="42">
        <v>601</v>
      </c>
      <c r="Q255" s="42"/>
      <c r="R255" s="42" t="s">
        <v>517</v>
      </c>
      <c r="S255" s="40" t="s">
        <v>2155</v>
      </c>
    </row>
    <row r="256" spans="1:19" s="40" customFormat="1" ht="30" x14ac:dyDescent="0.25">
      <c r="A256" s="39">
        <v>600136337</v>
      </c>
      <c r="B256" s="39">
        <v>600136337</v>
      </c>
      <c r="C256" s="39" t="s">
        <v>1418</v>
      </c>
      <c r="D256" s="45">
        <v>1</v>
      </c>
      <c r="E256" s="62">
        <v>75029138</v>
      </c>
      <c r="F256" s="44" t="s">
        <v>512</v>
      </c>
      <c r="G256" s="53" t="s">
        <v>516</v>
      </c>
      <c r="H256" s="57">
        <v>375</v>
      </c>
      <c r="I256" s="57" t="s">
        <v>2149</v>
      </c>
      <c r="J256" s="58">
        <v>82.68</v>
      </c>
      <c r="K256" s="59">
        <v>31005.000000000004</v>
      </c>
      <c r="L256" s="60"/>
      <c r="M256" s="61"/>
      <c r="N256" s="54" t="s">
        <v>616</v>
      </c>
      <c r="O256" s="42" t="s">
        <v>184</v>
      </c>
      <c r="P256" s="42">
        <v>217</v>
      </c>
      <c r="Q256" s="42"/>
      <c r="R256" s="42" t="s">
        <v>517</v>
      </c>
      <c r="S256" s="40" t="s">
        <v>2155</v>
      </c>
    </row>
    <row r="257" spans="1:19" s="40" customFormat="1" ht="30" x14ac:dyDescent="0.25">
      <c r="A257" s="39">
        <v>600136345</v>
      </c>
      <c r="B257" s="39">
        <v>600136345</v>
      </c>
      <c r="C257" s="39" t="s">
        <v>1419</v>
      </c>
      <c r="D257" s="45">
        <v>1</v>
      </c>
      <c r="E257" s="62">
        <v>75029146</v>
      </c>
      <c r="F257" s="44" t="s">
        <v>512</v>
      </c>
      <c r="G257" s="53" t="s">
        <v>516</v>
      </c>
      <c r="H257" s="57">
        <v>100</v>
      </c>
      <c r="I257" s="57" t="s">
        <v>2149</v>
      </c>
      <c r="J257" s="58">
        <v>82.68</v>
      </c>
      <c r="K257" s="59">
        <v>8268</v>
      </c>
      <c r="L257" s="60"/>
      <c r="M257" s="61"/>
      <c r="N257" s="54" t="s">
        <v>617</v>
      </c>
      <c r="O257" s="42" t="s">
        <v>618</v>
      </c>
      <c r="P257" s="42">
        <v>280</v>
      </c>
      <c r="Q257" s="42"/>
      <c r="R257" s="42" t="s">
        <v>517</v>
      </c>
      <c r="S257" s="40" t="s">
        <v>2155</v>
      </c>
    </row>
    <row r="258" spans="1:19" s="40" customFormat="1" ht="30" x14ac:dyDescent="0.25">
      <c r="A258" s="39">
        <v>650020626</v>
      </c>
      <c r="B258" s="39">
        <v>650020626</v>
      </c>
      <c r="C258" s="39" t="s">
        <v>1420</v>
      </c>
      <c r="D258" s="45">
        <v>1</v>
      </c>
      <c r="E258" s="62">
        <v>75029111</v>
      </c>
      <c r="F258" s="44" t="s">
        <v>512</v>
      </c>
      <c r="G258" s="53" t="s">
        <v>516</v>
      </c>
      <c r="H258" s="57">
        <v>125</v>
      </c>
      <c r="I258" s="57" t="s">
        <v>2149</v>
      </c>
      <c r="J258" s="58">
        <v>82.68</v>
      </c>
      <c r="K258" s="59">
        <v>10335</v>
      </c>
      <c r="L258" s="60"/>
      <c r="M258" s="61"/>
      <c r="N258" s="54" t="s">
        <v>619</v>
      </c>
      <c r="O258" s="42" t="s">
        <v>253</v>
      </c>
      <c r="P258" s="42">
        <v>190</v>
      </c>
      <c r="Q258" s="42"/>
      <c r="R258" s="42" t="s">
        <v>517</v>
      </c>
      <c r="S258" s="40" t="s">
        <v>2155</v>
      </c>
    </row>
    <row r="259" spans="1:19" s="40" customFormat="1" ht="30" x14ac:dyDescent="0.25">
      <c r="A259" s="39">
        <v>650026217</v>
      </c>
      <c r="B259" s="39">
        <v>650026217</v>
      </c>
      <c r="C259" s="39" t="s">
        <v>1421</v>
      </c>
      <c r="D259" s="45">
        <v>1</v>
      </c>
      <c r="E259" s="62">
        <v>70998434</v>
      </c>
      <c r="F259" s="44" t="s">
        <v>512</v>
      </c>
      <c r="G259" s="53" t="s">
        <v>516</v>
      </c>
      <c r="H259" s="57">
        <v>1175</v>
      </c>
      <c r="I259" s="57" t="s">
        <v>2149</v>
      </c>
      <c r="J259" s="58">
        <v>82.68</v>
      </c>
      <c r="K259" s="59">
        <v>97149.000000000015</v>
      </c>
      <c r="L259" s="60"/>
      <c r="M259" s="61"/>
      <c r="N259" s="54" t="s">
        <v>620</v>
      </c>
      <c r="O259" s="42" t="s">
        <v>22</v>
      </c>
      <c r="P259" s="42">
        <v>1600</v>
      </c>
      <c r="Q259" s="42"/>
      <c r="R259" s="42" t="s">
        <v>621</v>
      </c>
      <c r="S259" s="40" t="s">
        <v>2155</v>
      </c>
    </row>
    <row r="260" spans="1:19" s="40" customFormat="1" x14ac:dyDescent="0.25">
      <c r="A260" s="39">
        <v>600016463</v>
      </c>
      <c r="B260" s="39">
        <v>600016463</v>
      </c>
      <c r="C260" s="39" t="s">
        <v>1360</v>
      </c>
      <c r="D260" s="45">
        <v>1</v>
      </c>
      <c r="E260" s="62">
        <v>62331639</v>
      </c>
      <c r="F260" s="44" t="s">
        <v>512</v>
      </c>
      <c r="G260" s="53" t="s">
        <v>516</v>
      </c>
      <c r="H260" s="57">
        <v>0</v>
      </c>
      <c r="I260" s="57" t="s">
        <v>2149</v>
      </c>
      <c r="J260" s="58">
        <v>82.68</v>
      </c>
      <c r="K260" s="59">
        <v>0</v>
      </c>
      <c r="L260" s="60"/>
      <c r="M260" s="61"/>
      <c r="N260" s="54" t="s">
        <v>520</v>
      </c>
      <c r="O260" s="42" t="s">
        <v>521</v>
      </c>
      <c r="P260" s="42">
        <v>689</v>
      </c>
      <c r="Q260" s="42">
        <v>30</v>
      </c>
      <c r="R260" s="42" t="s">
        <v>519</v>
      </c>
      <c r="S260" s="40" t="s">
        <v>2155</v>
      </c>
    </row>
    <row r="261" spans="1:19" s="40" customFormat="1" ht="30" x14ac:dyDescent="0.25">
      <c r="A261" s="39">
        <v>600016501</v>
      </c>
      <c r="B261" s="39">
        <v>600016501</v>
      </c>
      <c r="C261" s="39" t="s">
        <v>1969</v>
      </c>
      <c r="D261" s="45">
        <v>1</v>
      </c>
      <c r="E261" s="62">
        <v>62331493</v>
      </c>
      <c r="F261" s="44" t="s">
        <v>512</v>
      </c>
      <c r="G261" s="53" t="s">
        <v>516</v>
      </c>
      <c r="H261" s="57">
        <v>0</v>
      </c>
      <c r="I261" s="57" t="s">
        <v>2149</v>
      </c>
      <c r="J261" s="58">
        <v>82.68</v>
      </c>
      <c r="K261" s="59">
        <v>0</v>
      </c>
      <c r="L261" s="60"/>
      <c r="M261" s="61"/>
      <c r="N261" s="54" t="s">
        <v>1970</v>
      </c>
      <c r="O261" s="42" t="s">
        <v>279</v>
      </c>
      <c r="P261" s="42">
        <v>213</v>
      </c>
      <c r="Q261" s="42">
        <v>13</v>
      </c>
      <c r="R261" s="42" t="s">
        <v>519</v>
      </c>
      <c r="S261" s="40" t="s">
        <v>2155</v>
      </c>
    </row>
    <row r="262" spans="1:19" s="40" customFormat="1" x14ac:dyDescent="0.25">
      <c r="A262" s="39">
        <v>600016609</v>
      </c>
      <c r="B262" s="39">
        <v>600016609</v>
      </c>
      <c r="C262" s="39" t="s">
        <v>1361</v>
      </c>
      <c r="D262" s="45">
        <v>1</v>
      </c>
      <c r="E262" s="62">
        <v>60337320</v>
      </c>
      <c r="F262" s="44" t="s">
        <v>512</v>
      </c>
      <c r="G262" s="53" t="s">
        <v>516</v>
      </c>
      <c r="H262" s="57">
        <v>0</v>
      </c>
      <c r="I262" s="57" t="s">
        <v>2149</v>
      </c>
      <c r="J262" s="58">
        <v>82.68</v>
      </c>
      <c r="K262" s="59">
        <v>0</v>
      </c>
      <c r="L262" s="60"/>
      <c r="M262" s="61"/>
      <c r="N262" s="54" t="s">
        <v>522</v>
      </c>
      <c r="O262" s="42" t="s">
        <v>523</v>
      </c>
      <c r="P262" s="42">
        <v>402</v>
      </c>
      <c r="Q262" s="42">
        <v>12</v>
      </c>
      <c r="R262" s="42" t="s">
        <v>519</v>
      </c>
      <c r="S262" s="40" t="s">
        <v>2155</v>
      </c>
    </row>
    <row r="263" spans="1:19" s="40" customFormat="1" ht="30" x14ac:dyDescent="0.25">
      <c r="A263" s="39">
        <v>600135993</v>
      </c>
      <c r="B263" s="39">
        <v>600135993</v>
      </c>
      <c r="C263" s="39" t="s">
        <v>1422</v>
      </c>
      <c r="D263" s="45">
        <v>1</v>
      </c>
      <c r="E263" s="62">
        <v>48004693</v>
      </c>
      <c r="F263" s="44" t="s">
        <v>512</v>
      </c>
      <c r="G263" s="53" t="s">
        <v>516</v>
      </c>
      <c r="H263" s="57">
        <v>450</v>
      </c>
      <c r="I263" s="57" t="s">
        <v>2149</v>
      </c>
      <c r="J263" s="58">
        <v>82.68</v>
      </c>
      <c r="K263" s="59">
        <v>37206</v>
      </c>
      <c r="L263" s="60"/>
      <c r="M263" s="61"/>
      <c r="N263" s="54" t="s">
        <v>622</v>
      </c>
      <c r="O263" s="42" t="s">
        <v>623</v>
      </c>
      <c r="P263" s="42">
        <v>1835</v>
      </c>
      <c r="Q263" s="42">
        <v>28</v>
      </c>
      <c r="R263" s="42" t="s">
        <v>519</v>
      </c>
      <c r="S263" s="40" t="s">
        <v>2155</v>
      </c>
    </row>
    <row r="264" spans="1:19" s="40" customFormat="1" ht="45" x14ac:dyDescent="0.25">
      <c r="A264" s="39">
        <v>600136043</v>
      </c>
      <c r="B264" s="39">
        <v>600136043</v>
      </c>
      <c r="C264" s="39" t="s">
        <v>1423</v>
      </c>
      <c r="D264" s="45">
        <v>1</v>
      </c>
      <c r="E264" s="62">
        <v>48805491</v>
      </c>
      <c r="F264" s="44" t="s">
        <v>512</v>
      </c>
      <c r="G264" s="53" t="s">
        <v>516</v>
      </c>
      <c r="H264" s="57">
        <v>550</v>
      </c>
      <c r="I264" s="57" t="s">
        <v>2149</v>
      </c>
      <c r="J264" s="58">
        <v>82.68</v>
      </c>
      <c r="K264" s="59">
        <v>45474.000000000007</v>
      </c>
      <c r="L264" s="60"/>
      <c r="M264" s="61"/>
      <c r="N264" s="54" t="s">
        <v>624</v>
      </c>
      <c r="O264" s="42" t="s">
        <v>279</v>
      </c>
      <c r="P264" s="42">
        <v>213</v>
      </c>
      <c r="Q264" s="42">
        <v>13</v>
      </c>
      <c r="R264" s="42" t="s">
        <v>519</v>
      </c>
      <c r="S264" s="40" t="s">
        <v>2155</v>
      </c>
    </row>
    <row r="265" spans="1:19" s="40" customFormat="1" ht="30" x14ac:dyDescent="0.25">
      <c r="A265" s="39">
        <v>600136124</v>
      </c>
      <c r="B265" s="39">
        <v>600136124</v>
      </c>
      <c r="C265" s="39" t="s">
        <v>1424</v>
      </c>
      <c r="D265" s="45">
        <v>1</v>
      </c>
      <c r="E265" s="62">
        <v>71000984</v>
      </c>
      <c r="F265" s="44" t="s">
        <v>512</v>
      </c>
      <c r="G265" s="53" t="s">
        <v>516</v>
      </c>
      <c r="H265" s="57">
        <v>50</v>
      </c>
      <c r="I265" s="57" t="s">
        <v>2149</v>
      </c>
      <c r="J265" s="58">
        <v>82.68</v>
      </c>
      <c r="K265" s="59">
        <v>4134</v>
      </c>
      <c r="L265" s="60"/>
      <c r="M265" s="61"/>
      <c r="N265" s="54" t="s">
        <v>625</v>
      </c>
      <c r="O265" s="42" t="s">
        <v>626</v>
      </c>
      <c r="P265" s="42">
        <v>268</v>
      </c>
      <c r="Q265" s="42"/>
      <c r="R265" s="42" t="s">
        <v>627</v>
      </c>
      <c r="S265" s="40" t="s">
        <v>2155</v>
      </c>
    </row>
    <row r="266" spans="1:19" s="40" customFormat="1" x14ac:dyDescent="0.25">
      <c r="A266" s="39">
        <v>600136361</v>
      </c>
      <c r="B266" s="39">
        <v>600136361</v>
      </c>
      <c r="C266" s="39" t="s">
        <v>1425</v>
      </c>
      <c r="D266" s="45">
        <v>1</v>
      </c>
      <c r="E266" s="62">
        <v>60784512</v>
      </c>
      <c r="F266" s="44" t="s">
        <v>512</v>
      </c>
      <c r="G266" s="53" t="s">
        <v>516</v>
      </c>
      <c r="H266" s="57">
        <v>1000</v>
      </c>
      <c r="I266" s="57" t="s">
        <v>2149</v>
      </c>
      <c r="J266" s="58">
        <v>82.68</v>
      </c>
      <c r="K266" s="59">
        <v>82680</v>
      </c>
      <c r="L266" s="60"/>
      <c r="M266" s="61"/>
      <c r="N266" s="54" t="s">
        <v>628</v>
      </c>
      <c r="O266" s="42" t="s">
        <v>162</v>
      </c>
      <c r="P266" s="42">
        <v>607</v>
      </c>
      <c r="Q266" s="42">
        <v>3</v>
      </c>
      <c r="R266" s="42" t="s">
        <v>519</v>
      </c>
      <c r="S266" s="40" t="s">
        <v>2155</v>
      </c>
    </row>
    <row r="267" spans="1:19" s="40" customFormat="1" ht="30" x14ac:dyDescent="0.25">
      <c r="A267" s="39">
        <v>600171213</v>
      </c>
      <c r="B267" s="39">
        <v>600171213</v>
      </c>
      <c r="C267" s="39" t="s">
        <v>1362</v>
      </c>
      <c r="D267" s="45">
        <v>1</v>
      </c>
      <c r="E267" s="62">
        <v>577235</v>
      </c>
      <c r="F267" s="44" t="s">
        <v>512</v>
      </c>
      <c r="G267" s="53" t="s">
        <v>516</v>
      </c>
      <c r="H267" s="57">
        <v>0</v>
      </c>
      <c r="I267" s="57" t="s">
        <v>2149</v>
      </c>
      <c r="J267" s="58">
        <v>82.68</v>
      </c>
      <c r="K267" s="59">
        <v>0</v>
      </c>
      <c r="L267" s="60"/>
      <c r="M267" s="61"/>
      <c r="N267" s="54" t="s">
        <v>524</v>
      </c>
      <c r="O267" s="42" t="s">
        <v>190</v>
      </c>
      <c r="P267" s="42">
        <v>611</v>
      </c>
      <c r="Q267" s="42">
        <v>2</v>
      </c>
      <c r="R267" s="42" t="s">
        <v>519</v>
      </c>
      <c r="S267" s="40" t="s">
        <v>2155</v>
      </c>
    </row>
    <row r="268" spans="1:19" s="40" customFormat="1" x14ac:dyDescent="0.25">
      <c r="A268" s="39">
        <v>610300814</v>
      </c>
      <c r="B268" s="39">
        <v>610300814</v>
      </c>
      <c r="C268" s="39" t="s">
        <v>1971</v>
      </c>
      <c r="D268" s="45">
        <v>1</v>
      </c>
      <c r="E268" s="62">
        <v>70240655</v>
      </c>
      <c r="F268" s="44" t="s">
        <v>512</v>
      </c>
      <c r="G268" s="53" t="s">
        <v>516</v>
      </c>
      <c r="H268" s="57">
        <v>0</v>
      </c>
      <c r="I268" s="57" t="s">
        <v>2149</v>
      </c>
      <c r="J268" s="58">
        <v>82.68</v>
      </c>
      <c r="K268" s="59">
        <v>0</v>
      </c>
      <c r="L268" s="60"/>
      <c r="M268" s="61"/>
      <c r="N268" s="54" t="s">
        <v>1972</v>
      </c>
      <c r="O268" s="42" t="s">
        <v>521</v>
      </c>
      <c r="P268" s="42">
        <v>691</v>
      </c>
      <c r="Q268" s="42">
        <v>34</v>
      </c>
      <c r="R268" s="42" t="s">
        <v>519</v>
      </c>
      <c r="S268" s="40" t="s">
        <v>2154</v>
      </c>
    </row>
    <row r="269" spans="1:19" s="40" customFormat="1" ht="30" x14ac:dyDescent="0.25">
      <c r="A269" s="39">
        <v>691003459</v>
      </c>
      <c r="B269" s="39">
        <v>691003459</v>
      </c>
      <c r="C269" s="39" t="s">
        <v>1426</v>
      </c>
      <c r="D269" s="45">
        <v>1</v>
      </c>
      <c r="E269" s="62">
        <v>72545917</v>
      </c>
      <c r="F269" s="44" t="s">
        <v>512</v>
      </c>
      <c r="G269" s="53" t="s">
        <v>516</v>
      </c>
      <c r="H269" s="57">
        <v>600</v>
      </c>
      <c r="I269" s="57" t="s">
        <v>2149</v>
      </c>
      <c r="J269" s="58">
        <v>82.68</v>
      </c>
      <c r="K269" s="59">
        <v>49608.000000000007</v>
      </c>
      <c r="L269" s="60"/>
      <c r="M269" s="61"/>
      <c r="N269" s="54" t="s">
        <v>629</v>
      </c>
      <c r="O269" s="42" t="s">
        <v>630</v>
      </c>
      <c r="P269" s="42">
        <v>104</v>
      </c>
      <c r="Q269" s="42">
        <v>21</v>
      </c>
      <c r="R269" s="42" t="s">
        <v>519</v>
      </c>
      <c r="S269" s="40" t="s">
        <v>2155</v>
      </c>
    </row>
    <row r="270" spans="1:19" s="40" customFormat="1" ht="30" x14ac:dyDescent="0.25">
      <c r="A270" s="39">
        <v>691003475</v>
      </c>
      <c r="B270" s="39">
        <v>691003475</v>
      </c>
      <c r="C270" s="39" t="s">
        <v>1427</v>
      </c>
      <c r="D270" s="45">
        <v>1</v>
      </c>
      <c r="E270" s="62">
        <v>72545933</v>
      </c>
      <c r="F270" s="44" t="s">
        <v>512</v>
      </c>
      <c r="G270" s="53" t="s">
        <v>516</v>
      </c>
      <c r="H270" s="57">
        <v>1050</v>
      </c>
      <c r="I270" s="57" t="s">
        <v>2149</v>
      </c>
      <c r="J270" s="58">
        <v>82.68</v>
      </c>
      <c r="K270" s="59">
        <v>86814</v>
      </c>
      <c r="L270" s="60"/>
      <c r="M270" s="61"/>
      <c r="N270" s="54" t="s">
        <v>631</v>
      </c>
      <c r="O270" s="42" t="s">
        <v>632</v>
      </c>
      <c r="P270" s="42">
        <v>1710</v>
      </c>
      <c r="Q270" s="42"/>
      <c r="R270" s="42" t="s">
        <v>519</v>
      </c>
      <c r="S270" s="40" t="s">
        <v>2155</v>
      </c>
    </row>
    <row r="271" spans="1:19" s="40" customFormat="1" ht="30" x14ac:dyDescent="0.25">
      <c r="A271" s="39">
        <v>600016471</v>
      </c>
      <c r="B271" s="39">
        <v>600016471</v>
      </c>
      <c r="C271" s="39" t="s">
        <v>1363</v>
      </c>
      <c r="D271" s="45">
        <v>1</v>
      </c>
      <c r="E271" s="62">
        <v>62331558</v>
      </c>
      <c r="F271" s="44" t="s">
        <v>512</v>
      </c>
      <c r="G271" s="53" t="s">
        <v>516</v>
      </c>
      <c r="H271" s="57">
        <v>0</v>
      </c>
      <c r="I271" s="57" t="s">
        <v>2149</v>
      </c>
      <c r="J271" s="58">
        <v>82.68</v>
      </c>
      <c r="K271" s="59">
        <v>0</v>
      </c>
      <c r="L271" s="60"/>
      <c r="M271" s="61"/>
      <c r="N271" s="54" t="s">
        <v>526</v>
      </c>
      <c r="O271" s="42" t="s">
        <v>196</v>
      </c>
      <c r="P271" s="42">
        <v>328</v>
      </c>
      <c r="Q271" s="42">
        <v>2</v>
      </c>
      <c r="R271" s="42" t="s">
        <v>525</v>
      </c>
      <c r="S271" s="40" t="s">
        <v>2155</v>
      </c>
    </row>
    <row r="272" spans="1:19" s="40" customFormat="1" ht="30" x14ac:dyDescent="0.25">
      <c r="A272" s="39">
        <v>600016510</v>
      </c>
      <c r="B272" s="39">
        <v>600016510</v>
      </c>
      <c r="C272" s="39" t="s">
        <v>1364</v>
      </c>
      <c r="D272" s="45">
        <v>1</v>
      </c>
      <c r="E272" s="62">
        <v>13644289</v>
      </c>
      <c r="F272" s="44" t="s">
        <v>512</v>
      </c>
      <c r="G272" s="53" t="s">
        <v>516</v>
      </c>
      <c r="H272" s="57">
        <v>225</v>
      </c>
      <c r="I272" s="57" t="s">
        <v>2149</v>
      </c>
      <c r="J272" s="58">
        <v>82.68</v>
      </c>
      <c r="K272" s="59">
        <v>18603</v>
      </c>
      <c r="L272" s="60"/>
      <c r="M272" s="61"/>
      <c r="N272" s="54" t="s">
        <v>527</v>
      </c>
      <c r="O272" s="42" t="s">
        <v>528</v>
      </c>
      <c r="P272" s="42">
        <v>613</v>
      </c>
      <c r="Q272" s="42">
        <v>1</v>
      </c>
      <c r="R272" s="42" t="s">
        <v>525</v>
      </c>
      <c r="S272" s="40" t="s">
        <v>2155</v>
      </c>
    </row>
    <row r="273" spans="1:19" s="40" customFormat="1" ht="30" x14ac:dyDescent="0.25">
      <c r="A273" s="39">
        <v>600016552</v>
      </c>
      <c r="B273" s="39">
        <v>600016552</v>
      </c>
      <c r="C273" s="39" t="s">
        <v>1973</v>
      </c>
      <c r="D273" s="45">
        <v>1</v>
      </c>
      <c r="E273" s="62">
        <v>62331566</v>
      </c>
      <c r="F273" s="44" t="s">
        <v>512</v>
      </c>
      <c r="G273" s="53" t="s">
        <v>516</v>
      </c>
      <c r="H273" s="57">
        <v>0</v>
      </c>
      <c r="I273" s="57" t="s">
        <v>2149</v>
      </c>
      <c r="J273" s="58">
        <v>82.68</v>
      </c>
      <c r="K273" s="59">
        <v>0</v>
      </c>
      <c r="L273" s="60"/>
      <c r="M273" s="61"/>
      <c r="N273" s="54" t="s">
        <v>1974</v>
      </c>
      <c r="O273" s="42" t="s">
        <v>32</v>
      </c>
      <c r="P273" s="42">
        <v>1308</v>
      </c>
      <c r="Q273" s="42">
        <v>2</v>
      </c>
      <c r="R273" s="42" t="s">
        <v>525</v>
      </c>
      <c r="S273" s="40" t="s">
        <v>2155</v>
      </c>
    </row>
    <row r="274" spans="1:19" s="40" customFormat="1" ht="30" x14ac:dyDescent="0.25">
      <c r="A274" s="39">
        <v>600016579</v>
      </c>
      <c r="B274" s="39">
        <v>600016579</v>
      </c>
      <c r="C274" s="39" t="s">
        <v>1365</v>
      </c>
      <c r="D274" s="45">
        <v>1</v>
      </c>
      <c r="E274" s="62">
        <v>62331574</v>
      </c>
      <c r="F274" s="44" t="s">
        <v>512</v>
      </c>
      <c r="G274" s="53" t="s">
        <v>516</v>
      </c>
      <c r="H274" s="57">
        <v>150</v>
      </c>
      <c r="I274" s="57" t="s">
        <v>2149</v>
      </c>
      <c r="J274" s="58">
        <v>82.68</v>
      </c>
      <c r="K274" s="59">
        <v>12402.000000000002</v>
      </c>
      <c r="L274" s="60"/>
      <c r="M274" s="61"/>
      <c r="N274" s="54" t="s">
        <v>529</v>
      </c>
      <c r="O274" s="42" t="s">
        <v>530</v>
      </c>
      <c r="P274" s="42">
        <v>513</v>
      </c>
      <c r="Q274" s="42">
        <v>1</v>
      </c>
      <c r="R274" s="42" t="s">
        <v>525</v>
      </c>
      <c r="S274" s="40" t="s">
        <v>2155</v>
      </c>
    </row>
    <row r="275" spans="1:19" s="40" customFormat="1" x14ac:dyDescent="0.25">
      <c r="A275" s="39">
        <v>600016641</v>
      </c>
      <c r="B275" s="39">
        <v>600016641</v>
      </c>
      <c r="C275" s="39" t="s">
        <v>1975</v>
      </c>
      <c r="D275" s="45">
        <v>1</v>
      </c>
      <c r="E275" s="62">
        <v>25378066</v>
      </c>
      <c r="F275" s="44" t="s">
        <v>512</v>
      </c>
      <c r="G275" s="53" t="s">
        <v>516</v>
      </c>
      <c r="H275" s="57">
        <v>0</v>
      </c>
      <c r="I275" s="57" t="s">
        <v>2149</v>
      </c>
      <c r="J275" s="58">
        <v>82.68</v>
      </c>
      <c r="K275" s="59">
        <v>0</v>
      </c>
      <c r="L275" s="60"/>
      <c r="M275" s="61"/>
      <c r="N275" s="54" t="s">
        <v>1976</v>
      </c>
      <c r="O275" s="42" t="s">
        <v>1977</v>
      </c>
      <c r="P275" s="42">
        <v>1157</v>
      </c>
      <c r="Q275" s="42">
        <v>2</v>
      </c>
      <c r="R275" s="42" t="s">
        <v>525</v>
      </c>
      <c r="S275" s="40" t="s">
        <v>2154</v>
      </c>
    </row>
    <row r="276" spans="1:19" s="40" customFormat="1" x14ac:dyDescent="0.25">
      <c r="A276" s="39">
        <v>600016684</v>
      </c>
      <c r="B276" s="39">
        <v>600016684</v>
      </c>
      <c r="C276" s="39" t="s">
        <v>1743</v>
      </c>
      <c r="D276" s="45">
        <v>1</v>
      </c>
      <c r="E276" s="62">
        <v>62331582</v>
      </c>
      <c r="F276" s="44" t="s">
        <v>512</v>
      </c>
      <c r="G276" s="53" t="s">
        <v>516</v>
      </c>
      <c r="H276" s="57">
        <v>325</v>
      </c>
      <c r="I276" s="57" t="s">
        <v>2149</v>
      </c>
      <c r="J276" s="58">
        <v>82.68</v>
      </c>
      <c r="K276" s="59">
        <v>26871.000000000004</v>
      </c>
      <c r="L276" s="60"/>
      <c r="M276" s="61"/>
      <c r="N276" s="54" t="s">
        <v>1744</v>
      </c>
      <c r="O276" s="42" t="s">
        <v>28</v>
      </c>
      <c r="P276" s="42">
        <v>1198</v>
      </c>
      <c r="Q276" s="42">
        <v>11</v>
      </c>
      <c r="R276" s="42" t="s">
        <v>525</v>
      </c>
      <c r="S276" s="40" t="s">
        <v>2155</v>
      </c>
    </row>
    <row r="277" spans="1:19" s="40" customFormat="1" ht="30" x14ac:dyDescent="0.25">
      <c r="A277" s="39">
        <v>600026337</v>
      </c>
      <c r="B277" s="39">
        <v>600026337</v>
      </c>
      <c r="C277" s="39" t="s">
        <v>1978</v>
      </c>
      <c r="D277" s="45">
        <v>1</v>
      </c>
      <c r="E277" s="62">
        <v>13644297</v>
      </c>
      <c r="F277" s="44" t="s">
        <v>512</v>
      </c>
      <c r="G277" s="53" t="s">
        <v>516</v>
      </c>
      <c r="H277" s="57">
        <v>0</v>
      </c>
      <c r="I277" s="57" t="s">
        <v>2149</v>
      </c>
      <c r="J277" s="58">
        <v>82.68</v>
      </c>
      <c r="K277" s="59">
        <v>0</v>
      </c>
      <c r="L277" s="60"/>
      <c r="M277" s="61"/>
      <c r="N277" s="54" t="s">
        <v>1979</v>
      </c>
      <c r="O277" s="42" t="s">
        <v>22</v>
      </c>
      <c r="P277" s="42">
        <v>601</v>
      </c>
      <c r="Q277" s="42">
        <v>2</v>
      </c>
      <c r="R277" s="42" t="s">
        <v>525</v>
      </c>
      <c r="S277" s="40" t="s">
        <v>2155</v>
      </c>
    </row>
    <row r="278" spans="1:19" s="40" customFormat="1" ht="30" x14ac:dyDescent="0.25">
      <c r="A278" s="39">
        <v>600133869</v>
      </c>
      <c r="B278" s="39">
        <v>600133869</v>
      </c>
      <c r="C278" s="39" t="s">
        <v>1376</v>
      </c>
      <c r="D278" s="45">
        <v>1</v>
      </c>
      <c r="E278" s="62">
        <v>70989800</v>
      </c>
      <c r="F278" s="44" t="s">
        <v>512</v>
      </c>
      <c r="G278" s="53" t="s">
        <v>516</v>
      </c>
      <c r="H278" s="57">
        <v>50</v>
      </c>
      <c r="I278" s="57" t="s">
        <v>2149</v>
      </c>
      <c r="J278" s="58">
        <v>82.68</v>
      </c>
      <c r="K278" s="59">
        <v>4134</v>
      </c>
      <c r="L278" s="60"/>
      <c r="M278" s="61"/>
      <c r="N278" s="54" t="s">
        <v>551</v>
      </c>
      <c r="O278" s="42"/>
      <c r="P278" s="42">
        <v>202</v>
      </c>
      <c r="Q278" s="42"/>
      <c r="R278" s="42" t="s">
        <v>552</v>
      </c>
      <c r="S278" s="40" t="s">
        <v>2155</v>
      </c>
    </row>
    <row r="279" spans="1:19" s="40" customFormat="1" x14ac:dyDescent="0.25">
      <c r="A279" s="39">
        <v>600135896</v>
      </c>
      <c r="B279" s="39">
        <v>600135896</v>
      </c>
      <c r="C279" s="39" t="s">
        <v>1377</v>
      </c>
      <c r="D279" s="45">
        <v>1</v>
      </c>
      <c r="E279" s="62">
        <v>48004286</v>
      </c>
      <c r="F279" s="44" t="s">
        <v>512</v>
      </c>
      <c r="G279" s="53" t="s">
        <v>516</v>
      </c>
      <c r="H279" s="57">
        <v>375</v>
      </c>
      <c r="I279" s="57" t="s">
        <v>2149</v>
      </c>
      <c r="J279" s="58">
        <v>82.68</v>
      </c>
      <c r="K279" s="59">
        <v>31005.000000000004</v>
      </c>
      <c r="L279" s="60"/>
      <c r="M279" s="61"/>
      <c r="N279" s="54" t="s">
        <v>554</v>
      </c>
      <c r="O279" s="42" t="s">
        <v>22</v>
      </c>
      <c r="P279" s="42">
        <v>20</v>
      </c>
      <c r="Q279" s="42"/>
      <c r="R279" s="42" t="s">
        <v>555</v>
      </c>
      <c r="S279" s="40" t="s">
        <v>2155</v>
      </c>
    </row>
    <row r="280" spans="1:19" s="40" customFormat="1" ht="30" x14ac:dyDescent="0.25">
      <c r="A280" s="39">
        <v>600136001</v>
      </c>
      <c r="B280" s="39">
        <v>600136001</v>
      </c>
      <c r="C280" s="39" t="s">
        <v>1378</v>
      </c>
      <c r="D280" s="45">
        <v>1</v>
      </c>
      <c r="E280" s="62">
        <v>48805271</v>
      </c>
      <c r="F280" s="44" t="s">
        <v>512</v>
      </c>
      <c r="G280" s="53" t="s">
        <v>516</v>
      </c>
      <c r="H280" s="57">
        <v>325</v>
      </c>
      <c r="I280" s="57" t="s">
        <v>2149</v>
      </c>
      <c r="J280" s="58">
        <v>82.68</v>
      </c>
      <c r="K280" s="59">
        <v>26871.000000000004</v>
      </c>
      <c r="L280" s="60"/>
      <c r="M280" s="61"/>
      <c r="N280" s="54" t="s">
        <v>556</v>
      </c>
      <c r="O280" s="42" t="s">
        <v>557</v>
      </c>
      <c r="P280" s="42">
        <v>1374</v>
      </c>
      <c r="Q280" s="42">
        <v>49</v>
      </c>
      <c r="R280" s="42" t="s">
        <v>525</v>
      </c>
      <c r="S280" s="40" t="s">
        <v>2155</v>
      </c>
    </row>
    <row r="281" spans="1:19" s="40" customFormat="1" ht="30" x14ac:dyDescent="0.25">
      <c r="A281" s="39">
        <v>600136019</v>
      </c>
      <c r="B281" s="39">
        <v>600136019</v>
      </c>
      <c r="C281" s="39" t="s">
        <v>1379</v>
      </c>
      <c r="D281" s="45">
        <v>1</v>
      </c>
      <c r="E281" s="62">
        <v>48805289</v>
      </c>
      <c r="F281" s="44" t="s">
        <v>512</v>
      </c>
      <c r="G281" s="53" t="s">
        <v>516</v>
      </c>
      <c r="H281" s="57">
        <v>300</v>
      </c>
      <c r="I281" s="57" t="s">
        <v>2149</v>
      </c>
      <c r="J281" s="58">
        <v>82.68</v>
      </c>
      <c r="K281" s="59">
        <v>24804.000000000004</v>
      </c>
      <c r="L281" s="60"/>
      <c r="M281" s="61"/>
      <c r="N281" s="54" t="s">
        <v>558</v>
      </c>
      <c r="O281" s="42" t="s">
        <v>521</v>
      </c>
      <c r="P281" s="42">
        <v>452</v>
      </c>
      <c r="Q281" s="42">
        <v>37</v>
      </c>
      <c r="R281" s="42" t="s">
        <v>525</v>
      </c>
      <c r="S281" s="40" t="s">
        <v>2155</v>
      </c>
    </row>
    <row r="282" spans="1:19" s="40" customFormat="1" x14ac:dyDescent="0.25">
      <c r="A282" s="39">
        <v>600136027</v>
      </c>
      <c r="B282" s="39">
        <v>600136027</v>
      </c>
      <c r="C282" s="39" t="s">
        <v>1380</v>
      </c>
      <c r="D282" s="45">
        <v>1</v>
      </c>
      <c r="E282" s="62">
        <v>48805424</v>
      </c>
      <c r="F282" s="44" t="s">
        <v>512</v>
      </c>
      <c r="G282" s="53" t="s">
        <v>516</v>
      </c>
      <c r="H282" s="57">
        <v>800</v>
      </c>
      <c r="I282" s="57" t="s">
        <v>2149</v>
      </c>
      <c r="J282" s="58">
        <v>82.68</v>
      </c>
      <c r="K282" s="59">
        <v>66144</v>
      </c>
      <c r="L282" s="60"/>
      <c r="M282" s="61"/>
      <c r="N282" s="54" t="s">
        <v>559</v>
      </c>
      <c r="O282" s="42" t="s">
        <v>506</v>
      </c>
      <c r="P282" s="42">
        <v>1372</v>
      </c>
      <c r="Q282" s="42">
        <v>1</v>
      </c>
      <c r="R282" s="42" t="s">
        <v>525</v>
      </c>
      <c r="S282" s="40" t="s">
        <v>2155</v>
      </c>
    </row>
    <row r="283" spans="1:19" s="40" customFormat="1" ht="30" x14ac:dyDescent="0.25">
      <c r="A283" s="39">
        <v>600136035</v>
      </c>
      <c r="B283" s="39">
        <v>600136035</v>
      </c>
      <c r="C283" s="39" t="s">
        <v>1381</v>
      </c>
      <c r="D283" s="45">
        <v>1</v>
      </c>
      <c r="E283" s="62">
        <v>48805475</v>
      </c>
      <c r="F283" s="44" t="s">
        <v>512</v>
      </c>
      <c r="G283" s="53" t="s">
        <v>516</v>
      </c>
      <c r="H283" s="57">
        <v>750</v>
      </c>
      <c r="I283" s="57" t="s">
        <v>2149</v>
      </c>
      <c r="J283" s="58">
        <v>82.68</v>
      </c>
      <c r="K283" s="59">
        <v>62010.000000000007</v>
      </c>
      <c r="L283" s="60"/>
      <c r="M283" s="61"/>
      <c r="N283" s="54" t="s">
        <v>560</v>
      </c>
      <c r="O283" s="42" t="s">
        <v>561</v>
      </c>
      <c r="P283" s="42">
        <v>1151</v>
      </c>
      <c r="Q283" s="42">
        <v>17</v>
      </c>
      <c r="R283" s="42" t="s">
        <v>525</v>
      </c>
      <c r="S283" s="40" t="s">
        <v>2155</v>
      </c>
    </row>
    <row r="284" spans="1:19" s="40" customFormat="1" ht="30" x14ac:dyDescent="0.25">
      <c r="A284" s="39">
        <v>600136051</v>
      </c>
      <c r="B284" s="39">
        <v>600136051</v>
      </c>
      <c r="C284" s="39" t="s">
        <v>1382</v>
      </c>
      <c r="D284" s="45">
        <v>1</v>
      </c>
      <c r="E284" s="62">
        <v>48805513</v>
      </c>
      <c r="F284" s="44" t="s">
        <v>512</v>
      </c>
      <c r="G284" s="53" t="s">
        <v>516</v>
      </c>
      <c r="H284" s="57">
        <v>825</v>
      </c>
      <c r="I284" s="57" t="s">
        <v>2149</v>
      </c>
      <c r="J284" s="58">
        <v>82.68</v>
      </c>
      <c r="K284" s="59">
        <v>68211</v>
      </c>
      <c r="L284" s="60"/>
      <c r="M284" s="61"/>
      <c r="N284" s="54" t="s">
        <v>562</v>
      </c>
      <c r="O284" s="42" t="s">
        <v>563</v>
      </c>
      <c r="P284" s="42">
        <v>284</v>
      </c>
      <c r="Q284" s="42">
        <v>16</v>
      </c>
      <c r="R284" s="42" t="s">
        <v>525</v>
      </c>
      <c r="S284" s="40" t="s">
        <v>2155</v>
      </c>
    </row>
    <row r="285" spans="1:19" s="40" customFormat="1" ht="30" x14ac:dyDescent="0.25">
      <c r="A285" s="39">
        <v>600136108</v>
      </c>
      <c r="B285" s="39">
        <v>600136108</v>
      </c>
      <c r="C285" s="39" t="s">
        <v>1980</v>
      </c>
      <c r="D285" s="45">
        <v>1</v>
      </c>
      <c r="E285" s="62">
        <v>75026953</v>
      </c>
      <c r="F285" s="44" t="s">
        <v>512</v>
      </c>
      <c r="G285" s="53" t="s">
        <v>516</v>
      </c>
      <c r="H285" s="57">
        <v>0</v>
      </c>
      <c r="I285" s="57" t="s">
        <v>2149</v>
      </c>
      <c r="J285" s="58">
        <v>82.68</v>
      </c>
      <c r="K285" s="59">
        <v>0</v>
      </c>
      <c r="L285" s="60"/>
      <c r="M285" s="61"/>
      <c r="N285" s="54" t="s">
        <v>1981</v>
      </c>
      <c r="O285" s="42" t="s">
        <v>22</v>
      </c>
      <c r="P285" s="42">
        <v>11</v>
      </c>
      <c r="Q285" s="42"/>
      <c r="R285" s="42" t="s">
        <v>555</v>
      </c>
      <c r="S285" s="40" t="s">
        <v>2155</v>
      </c>
    </row>
    <row r="286" spans="1:19" s="40" customFormat="1" ht="30" x14ac:dyDescent="0.25">
      <c r="A286" s="39">
        <v>600136167</v>
      </c>
      <c r="B286" s="39">
        <v>600136167</v>
      </c>
      <c r="C286" s="39" t="s">
        <v>1383</v>
      </c>
      <c r="D286" s="45">
        <v>1</v>
      </c>
      <c r="E286" s="62">
        <v>75027569</v>
      </c>
      <c r="F286" s="44" t="s">
        <v>512</v>
      </c>
      <c r="G286" s="53" t="s">
        <v>516</v>
      </c>
      <c r="H286" s="57">
        <v>150</v>
      </c>
      <c r="I286" s="57" t="s">
        <v>2149</v>
      </c>
      <c r="J286" s="58">
        <v>82.68</v>
      </c>
      <c r="K286" s="59">
        <v>12402.000000000002</v>
      </c>
      <c r="L286" s="60"/>
      <c r="M286" s="61"/>
      <c r="N286" s="54" t="s">
        <v>564</v>
      </c>
      <c r="O286" s="42" t="s">
        <v>502</v>
      </c>
      <c r="P286" s="42">
        <v>112</v>
      </c>
      <c r="Q286" s="42">
        <v>2</v>
      </c>
      <c r="R286" s="42" t="s">
        <v>525</v>
      </c>
      <c r="S286" s="40" t="s">
        <v>2155</v>
      </c>
    </row>
    <row r="287" spans="1:19" s="40" customFormat="1" ht="30" x14ac:dyDescent="0.25">
      <c r="A287" s="39">
        <v>600136272</v>
      </c>
      <c r="B287" s="39">
        <v>600136272</v>
      </c>
      <c r="C287" s="39" t="s">
        <v>1384</v>
      </c>
      <c r="D287" s="45">
        <v>1</v>
      </c>
      <c r="E287" s="62">
        <v>75027577</v>
      </c>
      <c r="F287" s="44" t="s">
        <v>512</v>
      </c>
      <c r="G287" s="53" t="s">
        <v>516</v>
      </c>
      <c r="H287" s="57">
        <v>100</v>
      </c>
      <c r="I287" s="57" t="s">
        <v>2149</v>
      </c>
      <c r="J287" s="58">
        <v>82.68</v>
      </c>
      <c r="K287" s="59">
        <v>8268</v>
      </c>
      <c r="L287" s="60"/>
      <c r="M287" s="61"/>
      <c r="N287" s="54" t="s">
        <v>565</v>
      </c>
      <c r="O287" s="42" t="s">
        <v>566</v>
      </c>
      <c r="P287" s="42">
        <v>429</v>
      </c>
      <c r="Q287" s="42">
        <v>14</v>
      </c>
      <c r="R287" s="42" t="s">
        <v>525</v>
      </c>
      <c r="S287" s="40" t="s">
        <v>2155</v>
      </c>
    </row>
    <row r="288" spans="1:19" s="40" customFormat="1" x14ac:dyDescent="0.25">
      <c r="A288" s="39">
        <v>600136396</v>
      </c>
      <c r="B288" s="39">
        <v>600136396</v>
      </c>
      <c r="C288" s="39" t="s">
        <v>1385</v>
      </c>
      <c r="D288" s="45">
        <v>1</v>
      </c>
      <c r="E288" s="62">
        <v>62331221</v>
      </c>
      <c r="F288" s="44" t="s">
        <v>512</v>
      </c>
      <c r="G288" s="53" t="s">
        <v>516</v>
      </c>
      <c r="H288" s="57">
        <v>450</v>
      </c>
      <c r="I288" s="57" t="s">
        <v>2149</v>
      </c>
      <c r="J288" s="58">
        <v>82.68</v>
      </c>
      <c r="K288" s="59">
        <v>37206</v>
      </c>
      <c r="L288" s="60"/>
      <c r="M288" s="61"/>
      <c r="N288" s="54" t="s">
        <v>567</v>
      </c>
      <c r="O288" s="42" t="s">
        <v>568</v>
      </c>
      <c r="P288" s="42">
        <v>329</v>
      </c>
      <c r="Q288" s="42">
        <v>1</v>
      </c>
      <c r="R288" s="42" t="s">
        <v>525</v>
      </c>
      <c r="S288" s="40" t="s">
        <v>2155</v>
      </c>
    </row>
    <row r="289" spans="1:19" s="40" customFormat="1" ht="30" x14ac:dyDescent="0.25">
      <c r="A289" s="39">
        <v>600136400</v>
      </c>
      <c r="B289" s="39">
        <v>600136400</v>
      </c>
      <c r="C289" s="39" t="s">
        <v>1386</v>
      </c>
      <c r="D289" s="45">
        <v>1</v>
      </c>
      <c r="E289" s="62">
        <v>62331248</v>
      </c>
      <c r="F289" s="44" t="s">
        <v>512</v>
      </c>
      <c r="G289" s="53" t="s">
        <v>516</v>
      </c>
      <c r="H289" s="57">
        <v>200</v>
      </c>
      <c r="I289" s="57" t="s">
        <v>2149</v>
      </c>
      <c r="J289" s="58">
        <v>82.68</v>
      </c>
      <c r="K289" s="59">
        <v>16536</v>
      </c>
      <c r="L289" s="60"/>
      <c r="M289" s="61"/>
      <c r="N289" s="54" t="s">
        <v>569</v>
      </c>
      <c r="O289" s="42" t="s">
        <v>533</v>
      </c>
      <c r="P289" s="42">
        <v>1143</v>
      </c>
      <c r="Q289" s="42">
        <v>14</v>
      </c>
      <c r="R289" s="42" t="s">
        <v>525</v>
      </c>
      <c r="S289" s="40" t="s">
        <v>2155</v>
      </c>
    </row>
    <row r="290" spans="1:19" s="40" customFormat="1" x14ac:dyDescent="0.25">
      <c r="A290" s="39">
        <v>600136418</v>
      </c>
      <c r="B290" s="39">
        <v>600136418</v>
      </c>
      <c r="C290" s="39" t="s">
        <v>1387</v>
      </c>
      <c r="D290" s="45">
        <v>1</v>
      </c>
      <c r="E290" s="62">
        <v>62331230</v>
      </c>
      <c r="F290" s="44" t="s">
        <v>512</v>
      </c>
      <c r="G290" s="53" t="s">
        <v>516</v>
      </c>
      <c r="H290" s="57">
        <v>300</v>
      </c>
      <c r="I290" s="57" t="s">
        <v>2149</v>
      </c>
      <c r="J290" s="58">
        <v>82.68</v>
      </c>
      <c r="K290" s="59">
        <v>24804.000000000004</v>
      </c>
      <c r="L290" s="60"/>
      <c r="M290" s="61"/>
      <c r="N290" s="54" t="s">
        <v>570</v>
      </c>
      <c r="O290" s="42" t="s">
        <v>30</v>
      </c>
      <c r="P290" s="42">
        <v>1006</v>
      </c>
      <c r="Q290" s="42">
        <v>1</v>
      </c>
      <c r="R290" s="42" t="s">
        <v>525</v>
      </c>
      <c r="S290" s="40" t="s">
        <v>2155</v>
      </c>
    </row>
    <row r="291" spans="1:19" s="40" customFormat="1" ht="30" x14ac:dyDescent="0.25">
      <c r="A291" s="39">
        <v>600136434</v>
      </c>
      <c r="B291" s="39">
        <v>600136434</v>
      </c>
      <c r="C291" s="39" t="s">
        <v>1388</v>
      </c>
      <c r="D291" s="45">
        <v>1</v>
      </c>
      <c r="E291" s="62">
        <v>70958122</v>
      </c>
      <c r="F291" s="44" t="s">
        <v>512</v>
      </c>
      <c r="G291" s="53" t="s">
        <v>516</v>
      </c>
      <c r="H291" s="57">
        <v>0</v>
      </c>
      <c r="I291" s="57" t="s">
        <v>2149</v>
      </c>
      <c r="J291" s="58">
        <v>82.68</v>
      </c>
      <c r="K291" s="59">
        <v>0</v>
      </c>
      <c r="L291" s="60"/>
      <c r="M291" s="61"/>
      <c r="N291" s="54" t="s">
        <v>571</v>
      </c>
      <c r="O291" s="42" t="s">
        <v>184</v>
      </c>
      <c r="P291" s="42">
        <v>956</v>
      </c>
      <c r="Q291" s="42" t="s">
        <v>23</v>
      </c>
      <c r="R291" s="42" t="s">
        <v>525</v>
      </c>
      <c r="S291" s="40" t="s">
        <v>2155</v>
      </c>
    </row>
    <row r="292" spans="1:19" s="40" customFormat="1" ht="30" x14ac:dyDescent="0.25">
      <c r="A292" s="39">
        <v>600136451</v>
      </c>
      <c r="B292" s="39">
        <v>600136451</v>
      </c>
      <c r="C292" s="39" t="s">
        <v>1389</v>
      </c>
      <c r="D292" s="45">
        <v>1</v>
      </c>
      <c r="E292" s="62">
        <v>70958165</v>
      </c>
      <c r="F292" s="44" t="s">
        <v>512</v>
      </c>
      <c r="G292" s="53" t="s">
        <v>516</v>
      </c>
      <c r="H292" s="57">
        <v>225</v>
      </c>
      <c r="I292" s="57" t="s">
        <v>2149</v>
      </c>
      <c r="J292" s="58">
        <v>82.68</v>
      </c>
      <c r="K292" s="59">
        <v>18603</v>
      </c>
      <c r="L292" s="60"/>
      <c r="M292" s="61"/>
      <c r="N292" s="54" t="s">
        <v>572</v>
      </c>
      <c r="O292" s="42" t="s">
        <v>485</v>
      </c>
      <c r="P292" s="42">
        <v>851</v>
      </c>
      <c r="Q292" s="42">
        <v>33</v>
      </c>
      <c r="R292" s="42" t="s">
        <v>525</v>
      </c>
      <c r="S292" s="40" t="s">
        <v>2155</v>
      </c>
    </row>
    <row r="293" spans="1:19" s="40" customFormat="1" ht="30" x14ac:dyDescent="0.25">
      <c r="A293" s="39">
        <v>600136469</v>
      </c>
      <c r="B293" s="39">
        <v>600136469</v>
      </c>
      <c r="C293" s="39" t="s">
        <v>1390</v>
      </c>
      <c r="D293" s="45">
        <v>1</v>
      </c>
      <c r="E293" s="62">
        <v>70958149</v>
      </c>
      <c r="F293" s="44" t="s">
        <v>512</v>
      </c>
      <c r="G293" s="53" t="s">
        <v>516</v>
      </c>
      <c r="H293" s="57">
        <v>200</v>
      </c>
      <c r="I293" s="57" t="s">
        <v>2149</v>
      </c>
      <c r="J293" s="58">
        <v>82.68</v>
      </c>
      <c r="K293" s="59">
        <v>16536</v>
      </c>
      <c r="L293" s="60"/>
      <c r="M293" s="61"/>
      <c r="N293" s="54" t="s">
        <v>573</v>
      </c>
      <c r="O293" s="42" t="s">
        <v>22</v>
      </c>
      <c r="P293" s="42">
        <v>814</v>
      </c>
      <c r="Q293" s="42">
        <v>1</v>
      </c>
      <c r="R293" s="42" t="s">
        <v>525</v>
      </c>
      <c r="S293" s="40" t="s">
        <v>2155</v>
      </c>
    </row>
    <row r="294" spans="1:19" s="40" customFormat="1" ht="30" x14ac:dyDescent="0.25">
      <c r="A294" s="39">
        <v>600136477</v>
      </c>
      <c r="B294" s="39">
        <v>600136477</v>
      </c>
      <c r="C294" s="39" t="s">
        <v>1391</v>
      </c>
      <c r="D294" s="45">
        <v>1</v>
      </c>
      <c r="E294" s="62">
        <v>61988600</v>
      </c>
      <c r="F294" s="44" t="s">
        <v>512</v>
      </c>
      <c r="G294" s="53" t="s">
        <v>516</v>
      </c>
      <c r="H294" s="57">
        <v>150</v>
      </c>
      <c r="I294" s="57" t="s">
        <v>2149</v>
      </c>
      <c r="J294" s="58">
        <v>82.68</v>
      </c>
      <c r="K294" s="59">
        <v>12402.000000000002</v>
      </c>
      <c r="L294" s="60"/>
      <c r="M294" s="61"/>
      <c r="N294" s="54" t="s">
        <v>574</v>
      </c>
      <c r="O294" s="42" t="s">
        <v>532</v>
      </c>
      <c r="P294" s="42">
        <v>685</v>
      </c>
      <c r="Q294" s="42">
        <v>57</v>
      </c>
      <c r="R294" s="42" t="s">
        <v>525</v>
      </c>
      <c r="S294" s="40" t="s">
        <v>2155</v>
      </c>
    </row>
    <row r="295" spans="1:19" s="40" customFormat="1" ht="30" x14ac:dyDescent="0.25">
      <c r="A295" s="39">
        <v>600136485</v>
      </c>
      <c r="B295" s="39">
        <v>600136485</v>
      </c>
      <c r="C295" s="39" t="s">
        <v>1392</v>
      </c>
      <c r="D295" s="45">
        <v>1</v>
      </c>
      <c r="E295" s="62">
        <v>75029324</v>
      </c>
      <c r="F295" s="44" t="s">
        <v>512</v>
      </c>
      <c r="G295" s="53" t="s">
        <v>516</v>
      </c>
      <c r="H295" s="57">
        <v>500</v>
      </c>
      <c r="I295" s="57" t="s">
        <v>2149</v>
      </c>
      <c r="J295" s="58">
        <v>82.68</v>
      </c>
      <c r="K295" s="59">
        <v>41340</v>
      </c>
      <c r="L295" s="60"/>
      <c r="M295" s="61"/>
      <c r="N295" s="54" t="s">
        <v>575</v>
      </c>
      <c r="O295" s="42" t="s">
        <v>576</v>
      </c>
      <c r="P295" s="42">
        <v>969</v>
      </c>
      <c r="Q295" s="42">
        <v>24</v>
      </c>
      <c r="R295" s="42" t="s">
        <v>577</v>
      </c>
      <c r="S295" s="40" t="s">
        <v>2155</v>
      </c>
    </row>
    <row r="296" spans="1:19" s="40" customFormat="1" ht="30" x14ac:dyDescent="0.25">
      <c r="A296" s="39">
        <v>600136493</v>
      </c>
      <c r="B296" s="39">
        <v>600136493</v>
      </c>
      <c r="C296" s="39" t="s">
        <v>1393</v>
      </c>
      <c r="D296" s="45">
        <v>1</v>
      </c>
      <c r="E296" s="62">
        <v>61988723</v>
      </c>
      <c r="F296" s="44" t="s">
        <v>512</v>
      </c>
      <c r="G296" s="53" t="s">
        <v>516</v>
      </c>
      <c r="H296" s="57">
        <v>625</v>
      </c>
      <c r="I296" s="57" t="s">
        <v>2149</v>
      </c>
      <c r="J296" s="58">
        <v>82.68</v>
      </c>
      <c r="K296" s="59">
        <v>51675.000000000007</v>
      </c>
      <c r="L296" s="60"/>
      <c r="M296" s="61"/>
      <c r="N296" s="54" t="s">
        <v>578</v>
      </c>
      <c r="O296" s="42" t="s">
        <v>579</v>
      </c>
      <c r="P296" s="42">
        <v>1537</v>
      </c>
      <c r="Q296" s="42">
        <v>5</v>
      </c>
      <c r="R296" s="42" t="s">
        <v>525</v>
      </c>
      <c r="S296" s="40" t="s">
        <v>2155</v>
      </c>
    </row>
    <row r="297" spans="1:19" s="40" customFormat="1" ht="30" x14ac:dyDescent="0.25">
      <c r="A297" s="39">
        <v>600136507</v>
      </c>
      <c r="B297" s="39">
        <v>600136507</v>
      </c>
      <c r="C297" s="39" t="s">
        <v>1394</v>
      </c>
      <c r="D297" s="45">
        <v>1</v>
      </c>
      <c r="E297" s="62">
        <v>70958114</v>
      </c>
      <c r="F297" s="44" t="s">
        <v>512</v>
      </c>
      <c r="G297" s="53" t="s">
        <v>516</v>
      </c>
      <c r="H297" s="57">
        <v>125</v>
      </c>
      <c r="I297" s="57" t="s">
        <v>2149</v>
      </c>
      <c r="J297" s="58">
        <v>82.68</v>
      </c>
      <c r="K297" s="59">
        <v>10335</v>
      </c>
      <c r="L297" s="60"/>
      <c r="M297" s="61"/>
      <c r="N297" s="54" t="s">
        <v>580</v>
      </c>
      <c r="O297" s="42" t="s">
        <v>13</v>
      </c>
      <c r="P297" s="42">
        <v>1564</v>
      </c>
      <c r="Q297" s="42">
        <v>11</v>
      </c>
      <c r="R297" s="42" t="s">
        <v>525</v>
      </c>
      <c r="S297" s="40" t="s">
        <v>2155</v>
      </c>
    </row>
    <row r="298" spans="1:19" s="40" customFormat="1" ht="30" x14ac:dyDescent="0.25">
      <c r="A298" s="39">
        <v>600136515</v>
      </c>
      <c r="B298" s="39">
        <v>600136515</v>
      </c>
      <c r="C298" s="39" t="s">
        <v>1395</v>
      </c>
      <c r="D298" s="45">
        <v>1</v>
      </c>
      <c r="E298" s="62">
        <v>75029332</v>
      </c>
      <c r="F298" s="44" t="s">
        <v>512</v>
      </c>
      <c r="G298" s="53" t="s">
        <v>516</v>
      </c>
      <c r="H298" s="57">
        <v>0</v>
      </c>
      <c r="I298" s="57" t="s">
        <v>2149</v>
      </c>
      <c r="J298" s="58">
        <v>82.68</v>
      </c>
      <c r="K298" s="59">
        <v>0</v>
      </c>
      <c r="L298" s="60"/>
      <c r="M298" s="61"/>
      <c r="N298" s="54" t="s">
        <v>581</v>
      </c>
      <c r="O298" s="42" t="s">
        <v>576</v>
      </c>
      <c r="P298" s="42">
        <v>407</v>
      </c>
      <c r="Q298" s="42">
        <v>5</v>
      </c>
      <c r="R298" s="42" t="s">
        <v>577</v>
      </c>
      <c r="S298" s="40" t="s">
        <v>2155</v>
      </c>
    </row>
    <row r="299" spans="1:19" s="40" customFormat="1" ht="30" x14ac:dyDescent="0.25">
      <c r="A299" s="39">
        <v>600136671</v>
      </c>
      <c r="B299" s="39">
        <v>600136671</v>
      </c>
      <c r="C299" s="39" t="s">
        <v>1396</v>
      </c>
      <c r="D299" s="45">
        <v>1</v>
      </c>
      <c r="E299" s="62">
        <v>70646066</v>
      </c>
      <c r="F299" s="44" t="s">
        <v>512</v>
      </c>
      <c r="G299" s="53" t="s">
        <v>516</v>
      </c>
      <c r="H299" s="57">
        <v>50</v>
      </c>
      <c r="I299" s="57" t="s">
        <v>2149</v>
      </c>
      <c r="J299" s="58">
        <v>82.68</v>
      </c>
      <c r="K299" s="59">
        <v>4134</v>
      </c>
      <c r="L299" s="60"/>
      <c r="M299" s="61"/>
      <c r="N299" s="54" t="s">
        <v>582</v>
      </c>
      <c r="O299" s="42" t="s">
        <v>583</v>
      </c>
      <c r="P299" s="42">
        <v>243</v>
      </c>
      <c r="Q299" s="42">
        <v>9</v>
      </c>
      <c r="R299" s="42" t="s">
        <v>584</v>
      </c>
      <c r="S299" s="40" t="s">
        <v>2155</v>
      </c>
    </row>
    <row r="300" spans="1:19" s="40" customFormat="1" ht="30" x14ac:dyDescent="0.25">
      <c r="A300" s="39">
        <v>600136728</v>
      </c>
      <c r="B300" s="39">
        <v>600136728</v>
      </c>
      <c r="C300" s="39" t="s">
        <v>1397</v>
      </c>
      <c r="D300" s="45">
        <v>1</v>
      </c>
      <c r="E300" s="62">
        <v>70958131</v>
      </c>
      <c r="F300" s="44" t="s">
        <v>512</v>
      </c>
      <c r="G300" s="53" t="s">
        <v>516</v>
      </c>
      <c r="H300" s="57">
        <v>750</v>
      </c>
      <c r="I300" s="57" t="s">
        <v>2149</v>
      </c>
      <c r="J300" s="58">
        <v>82.68</v>
      </c>
      <c r="K300" s="59">
        <v>62010.000000000007</v>
      </c>
      <c r="L300" s="60"/>
      <c r="M300" s="61"/>
      <c r="N300" s="54" t="s">
        <v>585</v>
      </c>
      <c r="O300" s="42" t="s">
        <v>493</v>
      </c>
      <c r="P300" s="42">
        <v>497</v>
      </c>
      <c r="Q300" s="42">
        <v>29</v>
      </c>
      <c r="R300" s="42" t="s">
        <v>525</v>
      </c>
      <c r="S300" s="40" t="s">
        <v>2155</v>
      </c>
    </row>
    <row r="301" spans="1:19" s="40" customFormat="1" ht="30" x14ac:dyDescent="0.25">
      <c r="A301" s="39">
        <v>600171205</v>
      </c>
      <c r="B301" s="39">
        <v>600171205</v>
      </c>
      <c r="C301" s="39" t="s">
        <v>1366</v>
      </c>
      <c r="D301" s="45">
        <v>1</v>
      </c>
      <c r="E301" s="62">
        <v>68321261</v>
      </c>
      <c r="F301" s="44" t="s">
        <v>512</v>
      </c>
      <c r="G301" s="53" t="s">
        <v>516</v>
      </c>
      <c r="H301" s="57">
        <v>0</v>
      </c>
      <c r="I301" s="57" t="s">
        <v>2149</v>
      </c>
      <c r="J301" s="58">
        <v>82.68</v>
      </c>
      <c r="K301" s="59">
        <v>0</v>
      </c>
      <c r="L301" s="60"/>
      <c r="M301" s="61"/>
      <c r="N301" s="54" t="s">
        <v>531</v>
      </c>
      <c r="O301" s="42" t="s">
        <v>86</v>
      </c>
      <c r="P301" s="42">
        <v>600</v>
      </c>
      <c r="Q301" s="42" t="s">
        <v>10</v>
      </c>
      <c r="R301" s="42" t="s">
        <v>525</v>
      </c>
      <c r="S301" s="40" t="s">
        <v>2155</v>
      </c>
    </row>
    <row r="302" spans="1:19" s="40" customFormat="1" ht="30" x14ac:dyDescent="0.25">
      <c r="A302" s="39">
        <v>600171230</v>
      </c>
      <c r="B302" s="39">
        <v>600171230</v>
      </c>
      <c r="C302" s="39" t="s">
        <v>1982</v>
      </c>
      <c r="D302" s="45">
        <v>1</v>
      </c>
      <c r="E302" s="62">
        <v>13644271</v>
      </c>
      <c r="F302" s="44" t="s">
        <v>512</v>
      </c>
      <c r="G302" s="53" t="s">
        <v>516</v>
      </c>
      <c r="H302" s="57">
        <v>0</v>
      </c>
      <c r="I302" s="57" t="s">
        <v>2149</v>
      </c>
      <c r="J302" s="58">
        <v>82.68</v>
      </c>
      <c r="K302" s="59">
        <v>0</v>
      </c>
      <c r="L302" s="60"/>
      <c r="M302" s="61"/>
      <c r="N302" s="54" t="s">
        <v>1983</v>
      </c>
      <c r="O302" s="42" t="s">
        <v>532</v>
      </c>
      <c r="P302" s="42">
        <v>635</v>
      </c>
      <c r="Q302" s="42">
        <v>50</v>
      </c>
      <c r="R302" s="42" t="s">
        <v>525</v>
      </c>
      <c r="S302" s="40" t="s">
        <v>2155</v>
      </c>
    </row>
    <row r="303" spans="1:19" s="40" customFormat="1" ht="30" x14ac:dyDescent="0.25">
      <c r="A303" s="39">
        <v>691003131</v>
      </c>
      <c r="B303" s="39">
        <v>691003131</v>
      </c>
      <c r="C303" s="39" t="s">
        <v>1398</v>
      </c>
      <c r="D303" s="45">
        <v>1</v>
      </c>
      <c r="E303" s="62">
        <v>72545461</v>
      </c>
      <c r="F303" s="44" t="s">
        <v>512</v>
      </c>
      <c r="G303" s="53" t="s">
        <v>516</v>
      </c>
      <c r="H303" s="57">
        <v>550</v>
      </c>
      <c r="I303" s="57" t="s">
        <v>2149</v>
      </c>
      <c r="J303" s="58">
        <v>82.68</v>
      </c>
      <c r="K303" s="59">
        <v>45474.000000000007</v>
      </c>
      <c r="L303" s="60"/>
      <c r="M303" s="61"/>
      <c r="N303" s="54" t="s">
        <v>586</v>
      </c>
      <c r="O303" s="42" t="s">
        <v>22</v>
      </c>
      <c r="P303" s="42">
        <v>419</v>
      </c>
      <c r="Q303" s="42">
        <v>2</v>
      </c>
      <c r="R303" s="42" t="s">
        <v>584</v>
      </c>
      <c r="S303" s="40" t="s">
        <v>2155</v>
      </c>
    </row>
    <row r="304" spans="1:19" s="40" customFormat="1" x14ac:dyDescent="0.25">
      <c r="A304" s="39">
        <v>691010609</v>
      </c>
      <c r="B304" s="39">
        <v>691010609</v>
      </c>
      <c r="C304" s="39" t="s">
        <v>1984</v>
      </c>
      <c r="D304" s="45">
        <v>1</v>
      </c>
      <c r="E304" s="62">
        <v>6045154</v>
      </c>
      <c r="F304" s="44" t="s">
        <v>512</v>
      </c>
      <c r="G304" s="53" t="s">
        <v>516</v>
      </c>
      <c r="H304" s="57">
        <v>50</v>
      </c>
      <c r="I304" s="57" t="s">
        <v>2149</v>
      </c>
      <c r="J304" s="58">
        <v>82.68</v>
      </c>
      <c r="K304" s="59">
        <v>4134</v>
      </c>
      <c r="L304" s="60"/>
      <c r="M304" s="61"/>
      <c r="N304" s="54" t="s">
        <v>1985</v>
      </c>
      <c r="O304" s="42" t="s">
        <v>533</v>
      </c>
      <c r="P304" s="42">
        <v>1143</v>
      </c>
      <c r="Q304" s="42">
        <v>14</v>
      </c>
      <c r="R304" s="42" t="s">
        <v>525</v>
      </c>
      <c r="S304" s="40" t="s">
        <v>2154</v>
      </c>
    </row>
    <row r="305" spans="1:19" s="40" customFormat="1" x14ac:dyDescent="0.25">
      <c r="A305" s="39">
        <v>600017249</v>
      </c>
      <c r="B305" s="39">
        <v>600017249</v>
      </c>
      <c r="C305" s="39" t="s">
        <v>1745</v>
      </c>
      <c r="D305" s="45">
        <v>1</v>
      </c>
      <c r="E305" s="62">
        <v>47813091</v>
      </c>
      <c r="F305" s="44" t="s">
        <v>512</v>
      </c>
      <c r="G305" s="53" t="s">
        <v>647</v>
      </c>
      <c r="H305" s="57">
        <v>0</v>
      </c>
      <c r="I305" s="57" t="s">
        <v>2149</v>
      </c>
      <c r="J305" s="58">
        <v>82.68</v>
      </c>
      <c r="K305" s="59">
        <v>0</v>
      </c>
      <c r="L305" s="60"/>
      <c r="M305" s="61"/>
      <c r="N305" s="54" t="s">
        <v>1746</v>
      </c>
      <c r="O305" s="42" t="s">
        <v>1167</v>
      </c>
      <c r="P305" s="42">
        <v>586</v>
      </c>
      <c r="Q305" s="42">
        <v>7</v>
      </c>
      <c r="R305" s="42" t="s">
        <v>648</v>
      </c>
      <c r="S305" s="40" t="s">
        <v>2155</v>
      </c>
    </row>
    <row r="306" spans="1:19" s="40" customFormat="1" ht="30" x14ac:dyDescent="0.25">
      <c r="A306" s="39">
        <v>600017346</v>
      </c>
      <c r="B306" s="39">
        <v>600017346</v>
      </c>
      <c r="C306" s="39" t="s">
        <v>1436</v>
      </c>
      <c r="D306" s="45">
        <v>1</v>
      </c>
      <c r="E306" s="62">
        <v>48396214</v>
      </c>
      <c r="F306" s="44" t="s">
        <v>512</v>
      </c>
      <c r="G306" s="53" t="s">
        <v>647</v>
      </c>
      <c r="H306" s="57">
        <v>0</v>
      </c>
      <c r="I306" s="57" t="s">
        <v>2149</v>
      </c>
      <c r="J306" s="58">
        <v>82.68</v>
      </c>
      <c r="K306" s="59">
        <v>0</v>
      </c>
      <c r="L306" s="60"/>
      <c r="M306" s="61"/>
      <c r="N306" s="54" t="s">
        <v>649</v>
      </c>
      <c r="O306" s="42" t="s">
        <v>256</v>
      </c>
      <c r="P306" s="42">
        <v>356</v>
      </c>
      <c r="Q306" s="42"/>
      <c r="R306" s="42" t="s">
        <v>650</v>
      </c>
      <c r="S306" s="40" t="s">
        <v>2154</v>
      </c>
    </row>
    <row r="307" spans="1:19" s="40" customFormat="1" ht="30" x14ac:dyDescent="0.25">
      <c r="A307" s="39">
        <v>600026779</v>
      </c>
      <c r="B307" s="39">
        <v>600026779</v>
      </c>
      <c r="C307" s="39" t="s">
        <v>1798</v>
      </c>
      <c r="D307" s="45">
        <v>1</v>
      </c>
      <c r="E307" s="62">
        <v>601837</v>
      </c>
      <c r="F307" s="44" t="s">
        <v>512</v>
      </c>
      <c r="G307" s="53" t="s">
        <v>647</v>
      </c>
      <c r="H307" s="57">
        <v>0</v>
      </c>
      <c r="I307" s="57" t="s">
        <v>2149</v>
      </c>
      <c r="J307" s="58">
        <v>82.68</v>
      </c>
      <c r="K307" s="59">
        <v>0</v>
      </c>
      <c r="L307" s="60"/>
      <c r="M307" s="61"/>
      <c r="N307" s="54" t="s">
        <v>1799</v>
      </c>
      <c r="O307" s="42" t="s">
        <v>194</v>
      </c>
      <c r="P307" s="42">
        <v>336</v>
      </c>
      <c r="Q307" s="42" t="s">
        <v>27</v>
      </c>
      <c r="R307" s="42" t="s">
        <v>648</v>
      </c>
      <c r="S307" s="40" t="s">
        <v>2155</v>
      </c>
    </row>
    <row r="308" spans="1:19" s="40" customFormat="1" ht="30" x14ac:dyDescent="0.25">
      <c r="A308" s="39">
        <v>600142604</v>
      </c>
      <c r="B308" s="39">
        <v>600142604</v>
      </c>
      <c r="C308" s="39" t="s">
        <v>1486</v>
      </c>
      <c r="D308" s="45">
        <v>1</v>
      </c>
      <c r="E308" s="62">
        <v>75027143</v>
      </c>
      <c r="F308" s="44" t="s">
        <v>512</v>
      </c>
      <c r="G308" s="53" t="s">
        <v>647</v>
      </c>
      <c r="H308" s="57">
        <v>125</v>
      </c>
      <c r="I308" s="57" t="s">
        <v>2149</v>
      </c>
      <c r="J308" s="58">
        <v>82.68</v>
      </c>
      <c r="K308" s="59">
        <v>10335</v>
      </c>
      <c r="L308" s="60"/>
      <c r="M308" s="61"/>
      <c r="N308" s="54" t="s">
        <v>746</v>
      </c>
      <c r="O308" s="42" t="s">
        <v>511</v>
      </c>
      <c r="P308" s="42">
        <v>174</v>
      </c>
      <c r="Q308" s="42">
        <v>14</v>
      </c>
      <c r="R308" s="42" t="s">
        <v>648</v>
      </c>
      <c r="S308" s="40" t="s">
        <v>2155</v>
      </c>
    </row>
    <row r="309" spans="1:19" s="40" customFormat="1" ht="30" x14ac:dyDescent="0.25">
      <c r="A309" s="39">
        <v>600142612</v>
      </c>
      <c r="B309" s="39">
        <v>600142612</v>
      </c>
      <c r="C309" s="39" t="s">
        <v>1487</v>
      </c>
      <c r="D309" s="45">
        <v>1</v>
      </c>
      <c r="E309" s="62">
        <v>75027135</v>
      </c>
      <c r="F309" s="44" t="s">
        <v>512</v>
      </c>
      <c r="G309" s="53" t="s">
        <v>647</v>
      </c>
      <c r="H309" s="57">
        <v>125</v>
      </c>
      <c r="I309" s="57" t="s">
        <v>2149</v>
      </c>
      <c r="J309" s="58">
        <v>82.68</v>
      </c>
      <c r="K309" s="59">
        <v>10335</v>
      </c>
      <c r="L309" s="60"/>
      <c r="M309" s="61"/>
      <c r="N309" s="54" t="s">
        <v>747</v>
      </c>
      <c r="O309" s="42" t="s">
        <v>748</v>
      </c>
      <c r="P309" s="42">
        <v>7</v>
      </c>
      <c r="Q309" s="42">
        <v>9</v>
      </c>
      <c r="R309" s="42" t="s">
        <v>648</v>
      </c>
      <c r="S309" s="40" t="s">
        <v>2155</v>
      </c>
    </row>
    <row r="310" spans="1:19" s="40" customFormat="1" ht="30" x14ac:dyDescent="0.25">
      <c r="A310" s="39">
        <v>600142701</v>
      </c>
      <c r="B310" s="39">
        <v>600142701</v>
      </c>
      <c r="C310" s="39" t="s">
        <v>1488</v>
      </c>
      <c r="D310" s="45">
        <v>1</v>
      </c>
      <c r="E310" s="62">
        <v>75027437</v>
      </c>
      <c r="F310" s="44" t="s">
        <v>512</v>
      </c>
      <c r="G310" s="53" t="s">
        <v>647</v>
      </c>
      <c r="H310" s="57">
        <v>25</v>
      </c>
      <c r="I310" s="57" t="s">
        <v>2149</v>
      </c>
      <c r="J310" s="58">
        <v>82.68</v>
      </c>
      <c r="K310" s="59">
        <v>2067</v>
      </c>
      <c r="L310" s="60"/>
      <c r="M310" s="61"/>
      <c r="N310" s="54" t="s">
        <v>749</v>
      </c>
      <c r="O310" s="42" t="s">
        <v>750</v>
      </c>
      <c r="P310" s="42">
        <v>381</v>
      </c>
      <c r="Q310" s="42">
        <v>8</v>
      </c>
      <c r="R310" s="42" t="s">
        <v>751</v>
      </c>
      <c r="S310" s="40" t="s">
        <v>2155</v>
      </c>
    </row>
    <row r="311" spans="1:19" s="40" customFormat="1" ht="30" x14ac:dyDescent="0.25">
      <c r="A311" s="39">
        <v>600142710</v>
      </c>
      <c r="B311" s="39">
        <v>600142710</v>
      </c>
      <c r="C311" s="39" t="s">
        <v>1489</v>
      </c>
      <c r="D311" s="45">
        <v>1</v>
      </c>
      <c r="E311" s="62">
        <v>73184918</v>
      </c>
      <c r="F311" s="44" t="s">
        <v>512</v>
      </c>
      <c r="G311" s="53" t="s">
        <v>647</v>
      </c>
      <c r="H311" s="57">
        <v>100</v>
      </c>
      <c r="I311" s="57" t="s">
        <v>2149</v>
      </c>
      <c r="J311" s="58">
        <v>82.68</v>
      </c>
      <c r="K311" s="59">
        <v>8268</v>
      </c>
      <c r="L311" s="60"/>
      <c r="M311" s="61"/>
      <c r="N311" s="54" t="s">
        <v>752</v>
      </c>
      <c r="O311" s="42" t="s">
        <v>753</v>
      </c>
      <c r="P311" s="42">
        <v>59</v>
      </c>
      <c r="Q311" s="42">
        <v>1</v>
      </c>
      <c r="R311" s="42" t="s">
        <v>754</v>
      </c>
      <c r="S311" s="40" t="s">
        <v>2155</v>
      </c>
    </row>
    <row r="312" spans="1:19" s="40" customFormat="1" ht="30" x14ac:dyDescent="0.25">
      <c r="A312" s="39">
        <v>600142728</v>
      </c>
      <c r="B312" s="39">
        <v>600142728</v>
      </c>
      <c r="C312" s="39" t="s">
        <v>1490</v>
      </c>
      <c r="D312" s="45">
        <v>1</v>
      </c>
      <c r="E312" s="62">
        <v>75029006</v>
      </c>
      <c r="F312" s="44" t="s">
        <v>512</v>
      </c>
      <c r="G312" s="53" t="s">
        <v>647</v>
      </c>
      <c r="H312" s="57">
        <v>150</v>
      </c>
      <c r="I312" s="57" t="s">
        <v>2149</v>
      </c>
      <c r="J312" s="58">
        <v>82.68</v>
      </c>
      <c r="K312" s="59">
        <v>12402.000000000002</v>
      </c>
      <c r="L312" s="60"/>
      <c r="M312" s="61"/>
      <c r="N312" s="54" t="s">
        <v>755</v>
      </c>
      <c r="O312" s="42" t="s">
        <v>756</v>
      </c>
      <c r="P312" s="42">
        <v>98</v>
      </c>
      <c r="Q312" s="42">
        <v>6</v>
      </c>
      <c r="R312" s="42" t="s">
        <v>757</v>
      </c>
      <c r="S312" s="40" t="s">
        <v>2155</v>
      </c>
    </row>
    <row r="313" spans="1:19" s="40" customFormat="1" ht="30" x14ac:dyDescent="0.25">
      <c r="A313" s="39">
        <v>600142744</v>
      </c>
      <c r="B313" s="39">
        <v>600142744</v>
      </c>
      <c r="C313" s="39" t="s">
        <v>1491</v>
      </c>
      <c r="D313" s="45">
        <v>1</v>
      </c>
      <c r="E313" s="62">
        <v>70989273</v>
      </c>
      <c r="F313" s="44" t="s">
        <v>512</v>
      </c>
      <c r="G313" s="53" t="s">
        <v>647</v>
      </c>
      <c r="H313" s="57">
        <v>0</v>
      </c>
      <c r="I313" s="57" t="s">
        <v>2149</v>
      </c>
      <c r="J313" s="58">
        <v>82.68</v>
      </c>
      <c r="K313" s="59">
        <v>0</v>
      </c>
      <c r="L313" s="60"/>
      <c r="M313" s="61"/>
      <c r="N313" s="54" t="s">
        <v>758</v>
      </c>
      <c r="O313" s="42" t="s">
        <v>759</v>
      </c>
      <c r="P313" s="42">
        <v>492</v>
      </c>
      <c r="Q313" s="42"/>
      <c r="R313" s="42" t="s">
        <v>760</v>
      </c>
      <c r="S313" s="40" t="s">
        <v>2155</v>
      </c>
    </row>
    <row r="314" spans="1:19" s="40" customFormat="1" x14ac:dyDescent="0.25">
      <c r="A314" s="39">
        <v>600142779</v>
      </c>
      <c r="B314" s="39">
        <v>600142779</v>
      </c>
      <c r="C314" s="39" t="s">
        <v>1492</v>
      </c>
      <c r="D314" s="45">
        <v>1</v>
      </c>
      <c r="E314" s="62">
        <v>849898</v>
      </c>
      <c r="F314" s="44" t="s">
        <v>512</v>
      </c>
      <c r="G314" s="53" t="s">
        <v>647</v>
      </c>
      <c r="H314" s="57">
        <v>875</v>
      </c>
      <c r="I314" s="57" t="s">
        <v>2149</v>
      </c>
      <c r="J314" s="58">
        <v>82.68</v>
      </c>
      <c r="K314" s="59">
        <v>72345</v>
      </c>
      <c r="L314" s="60"/>
      <c r="M314" s="61"/>
      <c r="N314" s="54" t="s">
        <v>761</v>
      </c>
      <c r="O314" s="42" t="s">
        <v>270</v>
      </c>
      <c r="P314" s="42">
        <v>1417</v>
      </c>
      <c r="Q314" s="42">
        <v>8</v>
      </c>
      <c r="R314" s="42" t="s">
        <v>648</v>
      </c>
      <c r="S314" s="40" t="s">
        <v>2155</v>
      </c>
    </row>
    <row r="315" spans="1:19" s="40" customFormat="1" ht="30" x14ac:dyDescent="0.25">
      <c r="A315" s="39">
        <v>600142787</v>
      </c>
      <c r="B315" s="39">
        <v>600142787</v>
      </c>
      <c r="C315" s="39" t="s">
        <v>1493</v>
      </c>
      <c r="D315" s="45">
        <v>1</v>
      </c>
      <c r="E315" s="62">
        <v>70945951</v>
      </c>
      <c r="F315" s="44" t="s">
        <v>512</v>
      </c>
      <c r="G315" s="53" t="s">
        <v>647</v>
      </c>
      <c r="H315" s="57">
        <v>775</v>
      </c>
      <c r="I315" s="57" t="s">
        <v>2149</v>
      </c>
      <c r="J315" s="58">
        <v>82.68</v>
      </c>
      <c r="K315" s="59">
        <v>64077.000000000007</v>
      </c>
      <c r="L315" s="60"/>
      <c r="M315" s="61"/>
      <c r="N315" s="54" t="s">
        <v>762</v>
      </c>
      <c r="O315" s="42" t="s">
        <v>763</v>
      </c>
      <c r="P315" s="42">
        <v>966</v>
      </c>
      <c r="Q315" s="42">
        <v>50</v>
      </c>
      <c r="R315" s="42" t="s">
        <v>651</v>
      </c>
      <c r="S315" s="40" t="s">
        <v>2155</v>
      </c>
    </row>
    <row r="316" spans="1:19" s="40" customFormat="1" ht="30" x14ac:dyDescent="0.25">
      <c r="A316" s="39">
        <v>600143031</v>
      </c>
      <c r="B316" s="39">
        <v>600143031</v>
      </c>
      <c r="C316" s="39" t="s">
        <v>1494</v>
      </c>
      <c r="D316" s="45">
        <v>1</v>
      </c>
      <c r="E316" s="62">
        <v>75027127</v>
      </c>
      <c r="F316" s="44" t="s">
        <v>512</v>
      </c>
      <c r="G316" s="53" t="s">
        <v>647</v>
      </c>
      <c r="H316" s="57">
        <v>175</v>
      </c>
      <c r="I316" s="57" t="s">
        <v>2149</v>
      </c>
      <c r="J316" s="58">
        <v>82.68</v>
      </c>
      <c r="K316" s="59">
        <v>14469.000000000002</v>
      </c>
      <c r="L316" s="60"/>
      <c r="M316" s="61"/>
      <c r="N316" s="54" t="s">
        <v>764</v>
      </c>
      <c r="O316" s="42" t="s">
        <v>190</v>
      </c>
      <c r="P316" s="42">
        <v>1062</v>
      </c>
      <c r="Q316" s="42">
        <v>2</v>
      </c>
      <c r="R316" s="42" t="s">
        <v>648</v>
      </c>
      <c r="S316" s="40" t="s">
        <v>2155</v>
      </c>
    </row>
    <row r="317" spans="1:19" s="40" customFormat="1" ht="30" x14ac:dyDescent="0.25">
      <c r="A317" s="39">
        <v>600143066</v>
      </c>
      <c r="B317" s="39">
        <v>600143066</v>
      </c>
      <c r="C317" s="39" t="s">
        <v>1495</v>
      </c>
      <c r="D317" s="45">
        <v>1</v>
      </c>
      <c r="E317" s="62">
        <v>75029022</v>
      </c>
      <c r="F317" s="44" t="s">
        <v>512</v>
      </c>
      <c r="G317" s="53" t="s">
        <v>647</v>
      </c>
      <c r="H317" s="57">
        <v>75</v>
      </c>
      <c r="I317" s="57" t="s">
        <v>2149</v>
      </c>
      <c r="J317" s="58">
        <v>82.68</v>
      </c>
      <c r="K317" s="59">
        <v>6201.0000000000009</v>
      </c>
      <c r="L317" s="60"/>
      <c r="M317" s="61"/>
      <c r="N317" s="54" t="s">
        <v>765</v>
      </c>
      <c r="O317" s="42" t="s">
        <v>31</v>
      </c>
      <c r="P317" s="42">
        <v>230</v>
      </c>
      <c r="Q317" s="42"/>
      <c r="R317" s="42" t="s">
        <v>650</v>
      </c>
      <c r="S317" s="40" t="s">
        <v>2155</v>
      </c>
    </row>
    <row r="318" spans="1:19" s="40" customFormat="1" ht="30" x14ac:dyDescent="0.25">
      <c r="A318" s="39">
        <v>600143082</v>
      </c>
      <c r="B318" s="39">
        <v>600143082</v>
      </c>
      <c r="C318" s="39" t="s">
        <v>1496</v>
      </c>
      <c r="D318" s="45">
        <v>1</v>
      </c>
      <c r="E318" s="62">
        <v>70987122</v>
      </c>
      <c r="F318" s="44" t="s">
        <v>512</v>
      </c>
      <c r="G318" s="53" t="s">
        <v>647</v>
      </c>
      <c r="H318" s="57">
        <v>450</v>
      </c>
      <c r="I318" s="57" t="s">
        <v>2149</v>
      </c>
      <c r="J318" s="58">
        <v>82.68</v>
      </c>
      <c r="K318" s="59">
        <v>37206</v>
      </c>
      <c r="L318" s="60"/>
      <c r="M318" s="61"/>
      <c r="N318" s="54" t="s">
        <v>766</v>
      </c>
      <c r="O318" s="42" t="s">
        <v>664</v>
      </c>
      <c r="P318" s="42">
        <v>222</v>
      </c>
      <c r="Q318" s="42"/>
      <c r="R318" s="42" t="s">
        <v>504</v>
      </c>
      <c r="S318" s="40" t="s">
        <v>2155</v>
      </c>
    </row>
    <row r="319" spans="1:19" s="40" customFormat="1" ht="30" x14ac:dyDescent="0.25">
      <c r="A319" s="39">
        <v>600143091</v>
      </c>
      <c r="B319" s="39">
        <v>600143091</v>
      </c>
      <c r="C319" s="39" t="s">
        <v>1497</v>
      </c>
      <c r="D319" s="45">
        <v>1</v>
      </c>
      <c r="E319" s="62">
        <v>75027119</v>
      </c>
      <c r="F319" s="44" t="s">
        <v>512</v>
      </c>
      <c r="G319" s="53" t="s">
        <v>647</v>
      </c>
      <c r="H319" s="57">
        <v>475</v>
      </c>
      <c r="I319" s="57" t="s">
        <v>2149</v>
      </c>
      <c r="J319" s="58">
        <v>82.68</v>
      </c>
      <c r="K319" s="59">
        <v>39273</v>
      </c>
      <c r="L319" s="60"/>
      <c r="M319" s="61"/>
      <c r="N319" s="54" t="s">
        <v>767</v>
      </c>
      <c r="O319" s="42" t="s">
        <v>487</v>
      </c>
      <c r="P319" s="42">
        <v>1266</v>
      </c>
      <c r="Q319" s="42">
        <v>7</v>
      </c>
      <c r="R319" s="42" t="s">
        <v>648</v>
      </c>
      <c r="S319" s="40" t="s">
        <v>2155</v>
      </c>
    </row>
    <row r="320" spans="1:19" s="40" customFormat="1" x14ac:dyDescent="0.25">
      <c r="A320" s="39">
        <v>600143104</v>
      </c>
      <c r="B320" s="39">
        <v>600143104</v>
      </c>
      <c r="C320" s="39" t="s">
        <v>1498</v>
      </c>
      <c r="D320" s="45">
        <v>1</v>
      </c>
      <c r="E320" s="62">
        <v>71000011</v>
      </c>
      <c r="F320" s="44" t="s">
        <v>512</v>
      </c>
      <c r="G320" s="53" t="s">
        <v>647</v>
      </c>
      <c r="H320" s="57">
        <v>325</v>
      </c>
      <c r="I320" s="57" t="s">
        <v>2149</v>
      </c>
      <c r="J320" s="58">
        <v>82.68</v>
      </c>
      <c r="K320" s="59">
        <v>26871.000000000004</v>
      </c>
      <c r="L320" s="60"/>
      <c r="M320" s="61"/>
      <c r="N320" s="54" t="s">
        <v>768</v>
      </c>
      <c r="O320" s="42" t="s">
        <v>769</v>
      </c>
      <c r="P320" s="42">
        <v>600</v>
      </c>
      <c r="Q320" s="42">
        <v>2</v>
      </c>
      <c r="R320" s="42" t="s">
        <v>770</v>
      </c>
      <c r="S320" s="40" t="s">
        <v>2155</v>
      </c>
    </row>
    <row r="321" spans="1:19" s="40" customFormat="1" ht="30" x14ac:dyDescent="0.25">
      <c r="A321" s="39">
        <v>600143139</v>
      </c>
      <c r="B321" s="39">
        <v>600143139</v>
      </c>
      <c r="C321" s="39" t="s">
        <v>1499</v>
      </c>
      <c r="D321" s="45">
        <v>1</v>
      </c>
      <c r="E321" s="62">
        <v>71003975</v>
      </c>
      <c r="F321" s="44" t="s">
        <v>512</v>
      </c>
      <c r="G321" s="53" t="s">
        <v>647</v>
      </c>
      <c r="H321" s="57">
        <v>50</v>
      </c>
      <c r="I321" s="57" t="s">
        <v>2149</v>
      </c>
      <c r="J321" s="58">
        <v>82.68</v>
      </c>
      <c r="K321" s="59">
        <v>4134</v>
      </c>
      <c r="L321" s="60"/>
      <c r="M321" s="61"/>
      <c r="N321" s="54" t="s">
        <v>771</v>
      </c>
      <c r="O321" s="42"/>
      <c r="P321" s="42">
        <v>70</v>
      </c>
      <c r="Q321" s="42"/>
      <c r="R321" s="42" t="s">
        <v>772</v>
      </c>
      <c r="S321" s="40" t="s">
        <v>2155</v>
      </c>
    </row>
    <row r="322" spans="1:19" s="40" customFormat="1" x14ac:dyDescent="0.25">
      <c r="A322" s="39">
        <v>600143210</v>
      </c>
      <c r="B322" s="39">
        <v>600143210</v>
      </c>
      <c r="C322" s="39" t="s">
        <v>1500</v>
      </c>
      <c r="D322" s="45">
        <v>1</v>
      </c>
      <c r="E322" s="62">
        <v>47813041</v>
      </c>
      <c r="F322" s="44" t="s">
        <v>512</v>
      </c>
      <c r="G322" s="53" t="s">
        <v>647</v>
      </c>
      <c r="H322" s="57">
        <v>700</v>
      </c>
      <c r="I322" s="57" t="s">
        <v>2149</v>
      </c>
      <c r="J322" s="58">
        <v>82.68</v>
      </c>
      <c r="K322" s="59">
        <v>57876.000000000007</v>
      </c>
      <c r="L322" s="60"/>
      <c r="M322" s="61"/>
      <c r="N322" s="54" t="s">
        <v>773</v>
      </c>
      <c r="O322" s="42" t="s">
        <v>384</v>
      </c>
      <c r="P322" s="42">
        <v>134</v>
      </c>
      <c r="Q322" s="42"/>
      <c r="R322" s="42" t="s">
        <v>745</v>
      </c>
      <c r="S322" s="40" t="s">
        <v>2155</v>
      </c>
    </row>
    <row r="323" spans="1:19" s="40" customFormat="1" x14ac:dyDescent="0.25">
      <c r="A323" s="39">
        <v>600143252</v>
      </c>
      <c r="B323" s="39">
        <v>600143252</v>
      </c>
      <c r="C323" s="39" t="s">
        <v>1501</v>
      </c>
      <c r="D323" s="45">
        <v>1</v>
      </c>
      <c r="E323" s="62">
        <v>75008297</v>
      </c>
      <c r="F323" s="44" t="s">
        <v>512</v>
      </c>
      <c r="G323" s="53" t="s">
        <v>647</v>
      </c>
      <c r="H323" s="57">
        <v>350</v>
      </c>
      <c r="I323" s="57" t="s">
        <v>2149</v>
      </c>
      <c r="J323" s="58">
        <v>82.68</v>
      </c>
      <c r="K323" s="59">
        <v>28938.000000000004</v>
      </c>
      <c r="L323" s="60"/>
      <c r="M323" s="61"/>
      <c r="N323" s="54" t="s">
        <v>774</v>
      </c>
      <c r="O323" s="42" t="s">
        <v>22</v>
      </c>
      <c r="P323" s="42">
        <v>530</v>
      </c>
      <c r="Q323" s="42">
        <v>13</v>
      </c>
      <c r="R323" s="42" t="s">
        <v>775</v>
      </c>
      <c r="S323" s="40" t="s">
        <v>2155</v>
      </c>
    </row>
    <row r="324" spans="1:19" s="40" customFormat="1" x14ac:dyDescent="0.25">
      <c r="A324" s="39">
        <v>600143333</v>
      </c>
      <c r="B324" s="39">
        <v>600143333</v>
      </c>
      <c r="C324" s="39" t="s">
        <v>1986</v>
      </c>
      <c r="D324" s="45">
        <v>1</v>
      </c>
      <c r="E324" s="62">
        <v>70994544</v>
      </c>
      <c r="F324" s="44" t="s">
        <v>512</v>
      </c>
      <c r="G324" s="53" t="s">
        <v>647</v>
      </c>
      <c r="H324" s="57">
        <v>100</v>
      </c>
      <c r="I324" s="57" t="s">
        <v>2149</v>
      </c>
      <c r="J324" s="58">
        <v>82.68</v>
      </c>
      <c r="K324" s="59">
        <v>8268</v>
      </c>
      <c r="L324" s="60"/>
      <c r="M324" s="61"/>
      <c r="N324" s="54" t="s">
        <v>1987</v>
      </c>
      <c r="O324" s="42" t="s">
        <v>776</v>
      </c>
      <c r="P324" s="42">
        <v>66</v>
      </c>
      <c r="Q324" s="42">
        <v>93</v>
      </c>
      <c r="R324" s="42" t="s">
        <v>1988</v>
      </c>
      <c r="S324" s="40" t="s">
        <v>2155</v>
      </c>
    </row>
    <row r="325" spans="1:19" s="40" customFormat="1" x14ac:dyDescent="0.25">
      <c r="A325" s="39">
        <v>691014787</v>
      </c>
      <c r="B325" s="39">
        <v>691014787</v>
      </c>
      <c r="C325" s="39" t="s">
        <v>1989</v>
      </c>
      <c r="D325" s="45">
        <v>1</v>
      </c>
      <c r="E325" s="62">
        <v>9515453</v>
      </c>
      <c r="F325" s="44" t="s">
        <v>512</v>
      </c>
      <c r="G325" s="53" t="s">
        <v>647</v>
      </c>
      <c r="H325" s="57">
        <v>175</v>
      </c>
      <c r="I325" s="57" t="s">
        <v>2149</v>
      </c>
      <c r="J325" s="58">
        <v>82.68</v>
      </c>
      <c r="K325" s="59">
        <v>14469.000000000002</v>
      </c>
      <c r="L325" s="60"/>
      <c r="M325" s="61"/>
      <c r="N325" s="54" t="s">
        <v>1990</v>
      </c>
      <c r="O325" s="42" t="s">
        <v>190</v>
      </c>
      <c r="P325" s="42" t="s">
        <v>1991</v>
      </c>
      <c r="Q325" s="42" t="s">
        <v>1992</v>
      </c>
      <c r="R325" s="42" t="s">
        <v>648</v>
      </c>
      <c r="S325" s="67" t="s">
        <v>2154</v>
      </c>
    </row>
    <row r="326" spans="1:19" s="40" customFormat="1" x14ac:dyDescent="0.25">
      <c r="A326" s="39">
        <v>600016633</v>
      </c>
      <c r="B326" s="39">
        <v>600016633</v>
      </c>
      <c r="C326" s="39" t="s">
        <v>1367</v>
      </c>
      <c r="D326" s="45">
        <v>1</v>
      </c>
      <c r="E326" s="62">
        <v>25831101</v>
      </c>
      <c r="F326" s="44" t="s">
        <v>512</v>
      </c>
      <c r="G326" s="53" t="s">
        <v>516</v>
      </c>
      <c r="H326" s="57">
        <v>500</v>
      </c>
      <c r="I326" s="57" t="s">
        <v>2149</v>
      </c>
      <c r="J326" s="58">
        <v>82.68</v>
      </c>
      <c r="K326" s="59">
        <v>41340</v>
      </c>
      <c r="L326" s="60"/>
      <c r="M326" s="61"/>
      <c r="N326" s="54" t="s">
        <v>535</v>
      </c>
      <c r="O326" s="42"/>
      <c r="P326" s="42">
        <v>570</v>
      </c>
      <c r="Q326" s="42"/>
      <c r="R326" s="42" t="s">
        <v>536</v>
      </c>
      <c r="S326" s="40" t="s">
        <v>2154</v>
      </c>
    </row>
    <row r="327" spans="1:19" s="40" customFormat="1" x14ac:dyDescent="0.25">
      <c r="A327" s="39">
        <v>600020029</v>
      </c>
      <c r="B327" s="39">
        <v>600020029</v>
      </c>
      <c r="C327" s="39" t="s">
        <v>1368</v>
      </c>
      <c r="D327" s="45">
        <v>1</v>
      </c>
      <c r="E327" s="62">
        <v>844985</v>
      </c>
      <c r="F327" s="44" t="s">
        <v>512</v>
      </c>
      <c r="G327" s="53" t="s">
        <v>516</v>
      </c>
      <c r="H327" s="57">
        <v>100</v>
      </c>
      <c r="I327" s="57" t="s">
        <v>2149</v>
      </c>
      <c r="J327" s="58">
        <v>82.68</v>
      </c>
      <c r="K327" s="59">
        <v>8268</v>
      </c>
      <c r="L327" s="60"/>
      <c r="M327" s="61"/>
      <c r="N327" s="54" t="s">
        <v>537</v>
      </c>
      <c r="O327" s="42" t="s">
        <v>538</v>
      </c>
      <c r="P327" s="42">
        <v>2315</v>
      </c>
      <c r="Q327" s="42">
        <v>1</v>
      </c>
      <c r="R327" s="42" t="s">
        <v>534</v>
      </c>
      <c r="S327" s="40" t="s">
        <v>2155</v>
      </c>
    </row>
    <row r="328" spans="1:19" s="40" customFormat="1" x14ac:dyDescent="0.25">
      <c r="A328" s="39">
        <v>600016480</v>
      </c>
      <c r="B328" s="39">
        <v>600016480</v>
      </c>
      <c r="C328" s="39" t="s">
        <v>1747</v>
      </c>
      <c r="D328" s="45">
        <v>1</v>
      </c>
      <c r="E328" s="62">
        <v>62331795</v>
      </c>
      <c r="F328" s="44" t="s">
        <v>512</v>
      </c>
      <c r="G328" s="53" t="s">
        <v>516</v>
      </c>
      <c r="H328" s="57">
        <v>0</v>
      </c>
      <c r="I328" s="57" t="s">
        <v>2149</v>
      </c>
      <c r="J328" s="58">
        <v>82.68</v>
      </c>
      <c r="K328" s="59">
        <v>0</v>
      </c>
      <c r="L328" s="60"/>
      <c r="M328" s="61"/>
      <c r="N328" s="54" t="s">
        <v>1748</v>
      </c>
      <c r="O328" s="42" t="s">
        <v>15</v>
      </c>
      <c r="P328" s="42">
        <v>1442</v>
      </c>
      <c r="Q328" s="42">
        <v>2</v>
      </c>
      <c r="R328" s="42" t="s">
        <v>534</v>
      </c>
      <c r="S328" s="40" t="s">
        <v>2155</v>
      </c>
    </row>
    <row r="329" spans="1:19" s="40" customFormat="1" x14ac:dyDescent="0.25">
      <c r="A329" s="39">
        <v>600016617</v>
      </c>
      <c r="B329" s="39">
        <v>600016617</v>
      </c>
      <c r="C329" s="39" t="s">
        <v>1993</v>
      </c>
      <c r="D329" s="45">
        <v>1</v>
      </c>
      <c r="E329" s="62">
        <v>46580336</v>
      </c>
      <c r="F329" s="44" t="s">
        <v>512</v>
      </c>
      <c r="G329" s="53" t="s">
        <v>516</v>
      </c>
      <c r="H329" s="57">
        <v>0</v>
      </c>
      <c r="I329" s="57" t="s">
        <v>2149</v>
      </c>
      <c r="J329" s="58">
        <v>82.68</v>
      </c>
      <c r="K329" s="59">
        <v>0</v>
      </c>
      <c r="L329" s="60"/>
      <c r="M329" s="61"/>
      <c r="N329" s="54" t="s">
        <v>1994</v>
      </c>
      <c r="O329" s="42" t="s">
        <v>1749</v>
      </c>
      <c r="P329" s="42">
        <v>1795</v>
      </c>
      <c r="Q329" s="42">
        <v>3</v>
      </c>
      <c r="R329" s="42" t="s">
        <v>534</v>
      </c>
      <c r="S329" s="40" t="s">
        <v>2154</v>
      </c>
    </row>
    <row r="330" spans="1:19" s="40" customFormat="1" x14ac:dyDescent="0.25">
      <c r="A330" s="39">
        <v>600016625</v>
      </c>
      <c r="B330" s="39">
        <v>600016625</v>
      </c>
      <c r="C330" s="39" t="s">
        <v>1369</v>
      </c>
      <c r="D330" s="45">
        <v>1</v>
      </c>
      <c r="E330" s="62">
        <v>25353446</v>
      </c>
      <c r="F330" s="44" t="s">
        <v>512</v>
      </c>
      <c r="G330" s="53" t="s">
        <v>516</v>
      </c>
      <c r="H330" s="57">
        <v>375</v>
      </c>
      <c r="I330" s="57" t="s">
        <v>2149</v>
      </c>
      <c r="J330" s="58">
        <v>82.68</v>
      </c>
      <c r="K330" s="59">
        <v>31005.000000000004</v>
      </c>
      <c r="L330" s="60"/>
      <c r="M330" s="61"/>
      <c r="N330" s="54" t="s">
        <v>539</v>
      </c>
      <c r="O330" s="42"/>
      <c r="P330" s="42">
        <v>570</v>
      </c>
      <c r="Q330" s="42"/>
      <c r="R330" s="42" t="s">
        <v>536</v>
      </c>
      <c r="S330" s="40" t="s">
        <v>2154</v>
      </c>
    </row>
    <row r="331" spans="1:19" s="40" customFormat="1" x14ac:dyDescent="0.25">
      <c r="A331" s="39">
        <v>600016676</v>
      </c>
      <c r="B331" s="39">
        <v>600016676</v>
      </c>
      <c r="C331" s="39" t="s">
        <v>1370</v>
      </c>
      <c r="D331" s="45">
        <v>1</v>
      </c>
      <c r="E331" s="62">
        <v>62331515</v>
      </c>
      <c r="F331" s="44" t="s">
        <v>512</v>
      </c>
      <c r="G331" s="53" t="s">
        <v>516</v>
      </c>
      <c r="H331" s="57">
        <v>300</v>
      </c>
      <c r="I331" s="57" t="s">
        <v>2149</v>
      </c>
      <c r="J331" s="58">
        <v>82.68</v>
      </c>
      <c r="K331" s="59">
        <v>24804.000000000004</v>
      </c>
      <c r="L331" s="60"/>
      <c r="M331" s="61"/>
      <c r="N331" s="54" t="s">
        <v>540</v>
      </c>
      <c r="O331" s="42" t="s">
        <v>173</v>
      </c>
      <c r="P331" s="42">
        <v>1818</v>
      </c>
      <c r="Q331" s="42" t="s">
        <v>10</v>
      </c>
      <c r="R331" s="42" t="s">
        <v>534</v>
      </c>
      <c r="S331" s="40" t="s">
        <v>2155</v>
      </c>
    </row>
    <row r="332" spans="1:19" s="40" customFormat="1" x14ac:dyDescent="0.25">
      <c r="A332" s="39">
        <v>600016706</v>
      </c>
      <c r="B332" s="39">
        <v>600016706</v>
      </c>
      <c r="C332" s="39" t="s">
        <v>1750</v>
      </c>
      <c r="D332" s="45">
        <v>1</v>
      </c>
      <c r="E332" s="62">
        <v>25383205</v>
      </c>
      <c r="F332" s="44" t="s">
        <v>512</v>
      </c>
      <c r="G332" s="53" t="s">
        <v>516</v>
      </c>
      <c r="H332" s="57">
        <v>125</v>
      </c>
      <c r="I332" s="57" t="s">
        <v>2149</v>
      </c>
      <c r="J332" s="58">
        <v>82.68</v>
      </c>
      <c r="K332" s="59">
        <v>10335</v>
      </c>
      <c r="L332" s="60"/>
      <c r="M332" s="61"/>
      <c r="N332" s="54" t="s">
        <v>1751</v>
      </c>
      <c r="O332" s="42" t="s">
        <v>1749</v>
      </c>
      <c r="P332" s="42">
        <v>1795</v>
      </c>
      <c r="Q332" s="42">
        <v>3</v>
      </c>
      <c r="R332" s="42" t="s">
        <v>534</v>
      </c>
      <c r="S332" s="40" t="s">
        <v>2154</v>
      </c>
    </row>
    <row r="333" spans="1:19" s="40" customFormat="1" ht="30" x14ac:dyDescent="0.25">
      <c r="A333" s="39">
        <v>600026230</v>
      </c>
      <c r="B333" s="39">
        <v>600026230</v>
      </c>
      <c r="C333" s="39" t="s">
        <v>1371</v>
      </c>
      <c r="D333" s="45">
        <v>1</v>
      </c>
      <c r="E333" s="62">
        <v>63024616</v>
      </c>
      <c r="F333" s="44" t="s">
        <v>512</v>
      </c>
      <c r="G333" s="53" t="s">
        <v>516</v>
      </c>
      <c r="H333" s="57">
        <v>75</v>
      </c>
      <c r="I333" s="57" t="s">
        <v>2149</v>
      </c>
      <c r="J333" s="58">
        <v>82.68</v>
      </c>
      <c r="K333" s="59">
        <v>6201.0000000000009</v>
      </c>
      <c r="L333" s="60"/>
      <c r="M333" s="61"/>
      <c r="N333" s="54" t="s">
        <v>541</v>
      </c>
      <c r="O333" s="42" t="s">
        <v>162</v>
      </c>
      <c r="P333" s="42">
        <v>614</v>
      </c>
      <c r="Q333" s="42">
        <v>2</v>
      </c>
      <c r="R333" s="42" t="s">
        <v>534</v>
      </c>
      <c r="S333" s="40" t="s">
        <v>2155</v>
      </c>
    </row>
    <row r="334" spans="1:19" s="40" customFormat="1" x14ac:dyDescent="0.25">
      <c r="A334" s="39">
        <v>600136299</v>
      </c>
      <c r="B334" s="39">
        <v>600136299</v>
      </c>
      <c r="C334" s="39" t="s">
        <v>1399</v>
      </c>
      <c r="D334" s="45">
        <v>1</v>
      </c>
      <c r="E334" s="62">
        <v>64628531</v>
      </c>
      <c r="F334" s="44" t="s">
        <v>512</v>
      </c>
      <c r="G334" s="53" t="s">
        <v>516</v>
      </c>
      <c r="H334" s="57">
        <v>250</v>
      </c>
      <c r="I334" s="57" t="s">
        <v>2149</v>
      </c>
      <c r="J334" s="58">
        <v>82.68</v>
      </c>
      <c r="K334" s="59">
        <v>20670</v>
      </c>
      <c r="L334" s="60"/>
      <c r="M334" s="61"/>
      <c r="N334" s="54" t="s">
        <v>587</v>
      </c>
      <c r="O334" s="42"/>
      <c r="P334" s="42">
        <v>825</v>
      </c>
      <c r="Q334" s="42"/>
      <c r="R334" s="42" t="s">
        <v>588</v>
      </c>
      <c r="S334" s="40" t="s">
        <v>2155</v>
      </c>
    </row>
    <row r="335" spans="1:19" s="40" customFormat="1" ht="30" x14ac:dyDescent="0.25">
      <c r="A335" s="39">
        <v>600135900</v>
      </c>
      <c r="B335" s="39">
        <v>600135900</v>
      </c>
      <c r="C335" s="39" t="s">
        <v>1400</v>
      </c>
      <c r="D335" s="45">
        <v>1</v>
      </c>
      <c r="E335" s="62">
        <v>48004472</v>
      </c>
      <c r="F335" s="44" t="s">
        <v>512</v>
      </c>
      <c r="G335" s="53" t="s">
        <v>516</v>
      </c>
      <c r="H335" s="57">
        <v>0</v>
      </c>
      <c r="I335" s="57" t="s">
        <v>2149</v>
      </c>
      <c r="J335" s="58">
        <v>82.68</v>
      </c>
      <c r="K335" s="59">
        <v>0</v>
      </c>
      <c r="L335" s="60"/>
      <c r="M335" s="61"/>
      <c r="N335" s="54" t="s">
        <v>589</v>
      </c>
      <c r="O335" s="42" t="s">
        <v>590</v>
      </c>
      <c r="P335" s="42">
        <v>1383</v>
      </c>
      <c r="Q335" s="42">
        <v>1</v>
      </c>
      <c r="R335" s="42" t="s">
        <v>534</v>
      </c>
      <c r="S335" s="40" t="s">
        <v>2155</v>
      </c>
    </row>
    <row r="336" spans="1:19" s="40" customFormat="1" ht="30" x14ac:dyDescent="0.25">
      <c r="A336" s="39">
        <v>600135934</v>
      </c>
      <c r="B336" s="39">
        <v>600135934</v>
      </c>
      <c r="C336" s="39" t="s">
        <v>1401</v>
      </c>
      <c r="D336" s="45">
        <v>1</v>
      </c>
      <c r="E336" s="62">
        <v>48004511</v>
      </c>
      <c r="F336" s="44" t="s">
        <v>512</v>
      </c>
      <c r="G336" s="53" t="s">
        <v>516</v>
      </c>
      <c r="H336" s="57">
        <v>175</v>
      </c>
      <c r="I336" s="57" t="s">
        <v>2149</v>
      </c>
      <c r="J336" s="58">
        <v>82.68</v>
      </c>
      <c r="K336" s="59">
        <v>14469.000000000002</v>
      </c>
      <c r="L336" s="60"/>
      <c r="M336" s="61"/>
      <c r="N336" s="54" t="s">
        <v>591</v>
      </c>
      <c r="O336" s="42" t="s">
        <v>592</v>
      </c>
      <c r="P336" s="42">
        <v>2290</v>
      </c>
      <c r="Q336" s="42">
        <v>14</v>
      </c>
      <c r="R336" s="42" t="s">
        <v>534</v>
      </c>
      <c r="S336" s="40" t="s">
        <v>2155</v>
      </c>
    </row>
    <row r="337" spans="1:19" s="40" customFormat="1" ht="30" x14ac:dyDescent="0.25">
      <c r="A337" s="39">
        <v>600135942</v>
      </c>
      <c r="B337" s="39">
        <v>600135942</v>
      </c>
      <c r="C337" s="39" t="s">
        <v>1402</v>
      </c>
      <c r="D337" s="45">
        <v>1</v>
      </c>
      <c r="E337" s="62">
        <v>48004529</v>
      </c>
      <c r="F337" s="44" t="s">
        <v>512</v>
      </c>
      <c r="G337" s="53" t="s">
        <v>516</v>
      </c>
      <c r="H337" s="57">
        <v>75</v>
      </c>
      <c r="I337" s="57" t="s">
        <v>2149</v>
      </c>
      <c r="J337" s="58">
        <v>82.68</v>
      </c>
      <c r="K337" s="59">
        <v>6201.0000000000009</v>
      </c>
      <c r="L337" s="60"/>
      <c r="M337" s="61"/>
      <c r="N337" s="54" t="s">
        <v>593</v>
      </c>
      <c r="O337" s="42" t="s">
        <v>594</v>
      </c>
      <c r="P337" s="42">
        <v>713</v>
      </c>
      <c r="Q337" s="42">
        <v>19</v>
      </c>
      <c r="R337" s="42" t="s">
        <v>534</v>
      </c>
      <c r="S337" s="40" t="s">
        <v>2155</v>
      </c>
    </row>
    <row r="338" spans="1:19" s="40" customFormat="1" ht="30" x14ac:dyDescent="0.25">
      <c r="A338" s="39">
        <v>600135951</v>
      </c>
      <c r="B338" s="39">
        <v>600135951</v>
      </c>
      <c r="C338" s="39" t="s">
        <v>1403</v>
      </c>
      <c r="D338" s="45">
        <v>1</v>
      </c>
      <c r="E338" s="62">
        <v>48004537</v>
      </c>
      <c r="F338" s="44" t="s">
        <v>512</v>
      </c>
      <c r="G338" s="53" t="s">
        <v>516</v>
      </c>
      <c r="H338" s="57">
        <v>525</v>
      </c>
      <c r="I338" s="57" t="s">
        <v>2149</v>
      </c>
      <c r="J338" s="58">
        <v>82.68</v>
      </c>
      <c r="K338" s="59">
        <v>43407</v>
      </c>
      <c r="L338" s="60"/>
      <c r="M338" s="61"/>
      <c r="N338" s="54" t="s">
        <v>595</v>
      </c>
      <c r="O338" s="42" t="s">
        <v>270</v>
      </c>
      <c r="P338" s="42">
        <v>1666</v>
      </c>
      <c r="Q338" s="42">
        <v>30</v>
      </c>
      <c r="R338" s="42" t="s">
        <v>534</v>
      </c>
      <c r="S338" s="40" t="s">
        <v>2155</v>
      </c>
    </row>
    <row r="339" spans="1:19" s="40" customFormat="1" ht="30" x14ac:dyDescent="0.25">
      <c r="A339" s="39">
        <v>600135969</v>
      </c>
      <c r="B339" s="39">
        <v>600135969</v>
      </c>
      <c r="C339" s="39" t="s">
        <v>1404</v>
      </c>
      <c r="D339" s="45">
        <v>1</v>
      </c>
      <c r="E339" s="62">
        <v>48004545</v>
      </c>
      <c r="F339" s="44" t="s">
        <v>512</v>
      </c>
      <c r="G339" s="53" t="s">
        <v>516</v>
      </c>
      <c r="H339" s="57">
        <v>375</v>
      </c>
      <c r="I339" s="57" t="s">
        <v>2149</v>
      </c>
      <c r="J339" s="58">
        <v>82.68</v>
      </c>
      <c r="K339" s="59">
        <v>31005.000000000004</v>
      </c>
      <c r="L339" s="60"/>
      <c r="M339" s="61"/>
      <c r="N339" s="54" t="s">
        <v>596</v>
      </c>
      <c r="O339" s="42" t="s">
        <v>140</v>
      </c>
      <c r="P339" s="42">
        <v>432</v>
      </c>
      <c r="Q339" s="42">
        <v>1</v>
      </c>
      <c r="R339" s="42" t="s">
        <v>534</v>
      </c>
      <c r="S339" s="40" t="s">
        <v>2155</v>
      </c>
    </row>
    <row r="340" spans="1:19" s="40" customFormat="1" ht="30" x14ac:dyDescent="0.25">
      <c r="A340" s="39">
        <v>600135977</v>
      </c>
      <c r="B340" s="39">
        <v>600135977</v>
      </c>
      <c r="C340" s="39" t="s">
        <v>1405</v>
      </c>
      <c r="D340" s="45">
        <v>1</v>
      </c>
      <c r="E340" s="62">
        <v>48004561</v>
      </c>
      <c r="F340" s="44" t="s">
        <v>512</v>
      </c>
      <c r="G340" s="53" t="s">
        <v>516</v>
      </c>
      <c r="H340" s="57">
        <v>175</v>
      </c>
      <c r="I340" s="57" t="s">
        <v>2149</v>
      </c>
      <c r="J340" s="58">
        <v>82.68</v>
      </c>
      <c r="K340" s="59">
        <v>14469.000000000002</v>
      </c>
      <c r="L340" s="60"/>
      <c r="M340" s="61"/>
      <c r="N340" s="54" t="s">
        <v>597</v>
      </c>
      <c r="O340" s="42" t="s">
        <v>598</v>
      </c>
      <c r="P340" s="42">
        <v>2219</v>
      </c>
      <c r="Q340" s="42">
        <v>13</v>
      </c>
      <c r="R340" s="42" t="s">
        <v>534</v>
      </c>
      <c r="S340" s="40" t="s">
        <v>2155</v>
      </c>
    </row>
    <row r="341" spans="1:19" s="40" customFormat="1" ht="30" x14ac:dyDescent="0.25">
      <c r="A341" s="39">
        <v>600136388</v>
      </c>
      <c r="B341" s="39">
        <v>600136388</v>
      </c>
      <c r="C341" s="39" t="s">
        <v>1406</v>
      </c>
      <c r="D341" s="45">
        <v>1</v>
      </c>
      <c r="E341" s="62">
        <v>73184501</v>
      </c>
      <c r="F341" s="44" t="s">
        <v>512</v>
      </c>
      <c r="G341" s="53" t="s">
        <v>516</v>
      </c>
      <c r="H341" s="57">
        <v>350</v>
      </c>
      <c r="I341" s="57" t="s">
        <v>2149</v>
      </c>
      <c r="J341" s="58">
        <v>82.68</v>
      </c>
      <c r="K341" s="59">
        <v>28938.000000000004</v>
      </c>
      <c r="L341" s="60"/>
      <c r="M341" s="61"/>
      <c r="N341" s="54" t="s">
        <v>599</v>
      </c>
      <c r="O341" s="42"/>
      <c r="P341" s="42">
        <v>1002</v>
      </c>
      <c r="Q341" s="42"/>
      <c r="R341" s="42" t="s">
        <v>600</v>
      </c>
      <c r="S341" s="40" t="s">
        <v>2155</v>
      </c>
    </row>
    <row r="342" spans="1:19" s="40" customFormat="1" ht="30" x14ac:dyDescent="0.25">
      <c r="A342" s="39">
        <v>600136523</v>
      </c>
      <c r="B342" s="39">
        <v>600136523</v>
      </c>
      <c r="C342" s="39" t="s">
        <v>1407</v>
      </c>
      <c r="D342" s="45">
        <v>1</v>
      </c>
      <c r="E342" s="62">
        <v>62331418</v>
      </c>
      <c r="F342" s="44" t="s">
        <v>512</v>
      </c>
      <c r="G342" s="53" t="s">
        <v>516</v>
      </c>
      <c r="H342" s="57">
        <v>0</v>
      </c>
      <c r="I342" s="57" t="s">
        <v>2149</v>
      </c>
      <c r="J342" s="58">
        <v>82.68</v>
      </c>
      <c r="K342" s="59">
        <v>0</v>
      </c>
      <c r="L342" s="60"/>
      <c r="M342" s="61"/>
      <c r="N342" s="54" t="s">
        <v>601</v>
      </c>
      <c r="O342" s="42" t="s">
        <v>33</v>
      </c>
      <c r="P342" s="42">
        <v>1758</v>
      </c>
      <c r="Q342" s="42">
        <v>1</v>
      </c>
      <c r="R342" s="42" t="s">
        <v>534</v>
      </c>
      <c r="S342" s="40" t="s">
        <v>2155</v>
      </c>
    </row>
    <row r="343" spans="1:19" s="40" customFormat="1" ht="30" x14ac:dyDescent="0.25">
      <c r="A343" s="39">
        <v>600136531</v>
      </c>
      <c r="B343" s="39">
        <v>600136531</v>
      </c>
      <c r="C343" s="39" t="s">
        <v>1408</v>
      </c>
      <c r="D343" s="45">
        <v>1</v>
      </c>
      <c r="E343" s="62">
        <v>62331388</v>
      </c>
      <c r="F343" s="44" t="s">
        <v>512</v>
      </c>
      <c r="G343" s="53" t="s">
        <v>516</v>
      </c>
      <c r="H343" s="57">
        <v>400</v>
      </c>
      <c r="I343" s="57" t="s">
        <v>2149</v>
      </c>
      <c r="J343" s="58">
        <v>82.68</v>
      </c>
      <c r="K343" s="59">
        <v>33072</v>
      </c>
      <c r="L343" s="60"/>
      <c r="M343" s="61"/>
      <c r="N343" s="54" t="s">
        <v>602</v>
      </c>
      <c r="O343" s="42" t="s">
        <v>542</v>
      </c>
      <c r="P343" s="42">
        <v>2871</v>
      </c>
      <c r="Q343" s="42">
        <v>8</v>
      </c>
      <c r="R343" s="42" t="s">
        <v>534</v>
      </c>
      <c r="S343" s="40" t="s">
        <v>2155</v>
      </c>
    </row>
    <row r="344" spans="1:19" s="40" customFormat="1" ht="30" x14ac:dyDescent="0.25">
      <c r="A344" s="39">
        <v>600136540</v>
      </c>
      <c r="B344" s="39">
        <v>600136540</v>
      </c>
      <c r="C344" s="39" t="s">
        <v>1995</v>
      </c>
      <c r="D344" s="45">
        <v>1</v>
      </c>
      <c r="E344" s="62">
        <v>62331361</v>
      </c>
      <c r="F344" s="44" t="s">
        <v>512</v>
      </c>
      <c r="G344" s="53" t="s">
        <v>516</v>
      </c>
      <c r="H344" s="57">
        <v>0</v>
      </c>
      <c r="I344" s="57" t="s">
        <v>2149</v>
      </c>
      <c r="J344" s="58">
        <v>82.68</v>
      </c>
      <c r="K344" s="59">
        <v>0</v>
      </c>
      <c r="L344" s="60"/>
      <c r="M344" s="61"/>
      <c r="N344" s="54" t="s">
        <v>1996</v>
      </c>
      <c r="O344" s="42" t="s">
        <v>17</v>
      </c>
      <c r="P344" s="42">
        <v>2936</v>
      </c>
      <c r="Q344" s="42">
        <v>61</v>
      </c>
      <c r="R344" s="42" t="s">
        <v>534</v>
      </c>
      <c r="S344" s="40" t="s">
        <v>2155</v>
      </c>
    </row>
    <row r="345" spans="1:19" s="40" customFormat="1" ht="45" x14ac:dyDescent="0.25">
      <c r="A345" s="39">
        <v>600136566</v>
      </c>
      <c r="B345" s="39">
        <v>600136566</v>
      </c>
      <c r="C345" s="39" t="s">
        <v>1409</v>
      </c>
      <c r="D345" s="45">
        <v>1</v>
      </c>
      <c r="E345" s="62">
        <v>64628680</v>
      </c>
      <c r="F345" s="44" t="s">
        <v>512</v>
      </c>
      <c r="G345" s="53" t="s">
        <v>516</v>
      </c>
      <c r="H345" s="57">
        <v>100</v>
      </c>
      <c r="I345" s="57" t="s">
        <v>2149</v>
      </c>
      <c r="J345" s="58">
        <v>82.68</v>
      </c>
      <c r="K345" s="59">
        <v>8268</v>
      </c>
      <c r="L345" s="60"/>
      <c r="M345" s="61"/>
      <c r="N345" s="54" t="s">
        <v>603</v>
      </c>
      <c r="O345" s="42" t="s">
        <v>604</v>
      </c>
      <c r="P345" s="42">
        <v>156</v>
      </c>
      <c r="Q345" s="42">
        <v>2</v>
      </c>
      <c r="R345" s="42" t="s">
        <v>534</v>
      </c>
      <c r="S345" s="40" t="s">
        <v>2155</v>
      </c>
    </row>
    <row r="346" spans="1:19" s="40" customFormat="1" ht="30" x14ac:dyDescent="0.25">
      <c r="A346" s="39">
        <v>600136680</v>
      </c>
      <c r="B346" s="39">
        <v>600136680</v>
      </c>
      <c r="C346" s="39" t="s">
        <v>1410</v>
      </c>
      <c r="D346" s="45">
        <v>1</v>
      </c>
      <c r="E346" s="62">
        <v>62331353</v>
      </c>
      <c r="F346" s="44" t="s">
        <v>512</v>
      </c>
      <c r="G346" s="53" t="s">
        <v>516</v>
      </c>
      <c r="H346" s="57">
        <v>825</v>
      </c>
      <c r="I346" s="57" t="s">
        <v>2149</v>
      </c>
      <c r="J346" s="58">
        <v>82.68</v>
      </c>
      <c r="K346" s="59">
        <v>68211</v>
      </c>
      <c r="L346" s="60"/>
      <c r="M346" s="61"/>
      <c r="N346" s="54" t="s">
        <v>605</v>
      </c>
      <c r="O346" s="42" t="s">
        <v>513</v>
      </c>
      <c r="P346" s="42">
        <v>775</v>
      </c>
      <c r="Q346" s="42" t="s">
        <v>10</v>
      </c>
      <c r="R346" s="42" t="s">
        <v>534</v>
      </c>
      <c r="S346" s="40" t="s">
        <v>2155</v>
      </c>
    </row>
    <row r="347" spans="1:19" s="40" customFormat="1" ht="30" x14ac:dyDescent="0.25">
      <c r="A347" s="39">
        <v>600171248</v>
      </c>
      <c r="B347" s="39">
        <v>600171248</v>
      </c>
      <c r="C347" s="39" t="s">
        <v>1372</v>
      </c>
      <c r="D347" s="45">
        <v>1</v>
      </c>
      <c r="E347" s="62">
        <v>13644254</v>
      </c>
      <c r="F347" s="44" t="s">
        <v>512</v>
      </c>
      <c r="G347" s="53" t="s">
        <v>516</v>
      </c>
      <c r="H347" s="57">
        <v>250</v>
      </c>
      <c r="I347" s="57" t="s">
        <v>2149</v>
      </c>
      <c r="J347" s="58">
        <v>82.68</v>
      </c>
      <c r="K347" s="59">
        <v>20670</v>
      </c>
      <c r="L347" s="60"/>
      <c r="M347" s="61"/>
      <c r="N347" s="54" t="s">
        <v>543</v>
      </c>
      <c r="O347" s="42" t="s">
        <v>544</v>
      </c>
      <c r="P347" s="42">
        <v>1111</v>
      </c>
      <c r="Q347" s="42">
        <v>60</v>
      </c>
      <c r="R347" s="42" t="s">
        <v>534</v>
      </c>
      <c r="S347" s="40" t="s">
        <v>2155</v>
      </c>
    </row>
    <row r="348" spans="1:19" s="40" customFormat="1" ht="30" x14ac:dyDescent="0.25">
      <c r="A348" s="39">
        <v>650023919</v>
      </c>
      <c r="B348" s="39">
        <v>650023919</v>
      </c>
      <c r="C348" s="39" t="s">
        <v>1411</v>
      </c>
      <c r="D348" s="45">
        <v>1</v>
      </c>
      <c r="E348" s="62">
        <v>75028913</v>
      </c>
      <c r="F348" s="44" t="s">
        <v>512</v>
      </c>
      <c r="G348" s="53" t="s">
        <v>516</v>
      </c>
      <c r="H348" s="57">
        <v>525</v>
      </c>
      <c r="I348" s="57" t="s">
        <v>2149</v>
      </c>
      <c r="J348" s="58">
        <v>82.68</v>
      </c>
      <c r="K348" s="59">
        <v>43407</v>
      </c>
      <c r="L348" s="60"/>
      <c r="M348" s="61"/>
      <c r="N348" s="54" t="s">
        <v>606</v>
      </c>
      <c r="O348" s="42"/>
      <c r="P348" s="42">
        <v>186</v>
      </c>
      <c r="Q348" s="42"/>
      <c r="R348" s="42" t="s">
        <v>536</v>
      </c>
      <c r="S348" s="40" t="s">
        <v>2155</v>
      </c>
    </row>
    <row r="349" spans="1:19" s="40" customFormat="1" ht="30" x14ac:dyDescent="0.25">
      <c r="A349" s="39">
        <v>691000867</v>
      </c>
      <c r="B349" s="39">
        <v>691000867</v>
      </c>
      <c r="C349" s="39" t="s">
        <v>1412</v>
      </c>
      <c r="D349" s="45">
        <v>1</v>
      </c>
      <c r="E349" s="62">
        <v>72035480</v>
      </c>
      <c r="F349" s="44" t="s">
        <v>512</v>
      </c>
      <c r="G349" s="53" t="s">
        <v>516</v>
      </c>
      <c r="H349" s="57">
        <v>650</v>
      </c>
      <c r="I349" s="57" t="s">
        <v>2149</v>
      </c>
      <c r="J349" s="58">
        <v>82.68</v>
      </c>
      <c r="K349" s="59">
        <v>53742.000000000007</v>
      </c>
      <c r="L349" s="60"/>
      <c r="M349" s="61"/>
      <c r="N349" s="54" t="s">
        <v>607</v>
      </c>
      <c r="O349" s="42" t="s">
        <v>608</v>
      </c>
      <c r="P349" s="42">
        <v>838</v>
      </c>
      <c r="Q349" s="42">
        <v>10</v>
      </c>
      <c r="R349" s="42" t="s">
        <v>534</v>
      </c>
      <c r="S349" s="40" t="s">
        <v>2155</v>
      </c>
    </row>
    <row r="350" spans="1:19" s="40" customFormat="1" ht="30" x14ac:dyDescent="0.25">
      <c r="A350" s="39">
        <v>600142949</v>
      </c>
      <c r="B350" s="39">
        <v>600142949</v>
      </c>
      <c r="C350" s="39" t="s">
        <v>1502</v>
      </c>
      <c r="D350" s="45">
        <v>1</v>
      </c>
      <c r="E350" s="62">
        <v>70984565</v>
      </c>
      <c r="F350" s="44" t="s">
        <v>512</v>
      </c>
      <c r="G350" s="53" t="s">
        <v>647</v>
      </c>
      <c r="H350" s="57">
        <v>625</v>
      </c>
      <c r="I350" s="57" t="s">
        <v>2148</v>
      </c>
      <c r="J350" s="58">
        <v>27.49</v>
      </c>
      <c r="K350" s="59">
        <v>17181.25</v>
      </c>
      <c r="L350" s="60"/>
      <c r="M350" s="61"/>
      <c r="N350" s="54" t="s">
        <v>777</v>
      </c>
      <c r="O350" s="42" t="s">
        <v>203</v>
      </c>
      <c r="P350" s="42">
        <v>408</v>
      </c>
      <c r="Q350" s="42">
        <v>10</v>
      </c>
      <c r="R350" s="42" t="s">
        <v>778</v>
      </c>
      <c r="S350" s="40" t="s">
        <v>2155</v>
      </c>
    </row>
    <row r="351" spans="1:19" s="40" customFormat="1" ht="30" x14ac:dyDescent="0.25">
      <c r="A351" s="39">
        <v>600143015</v>
      </c>
      <c r="B351" s="39">
        <v>600143015</v>
      </c>
      <c r="C351" s="39" t="s">
        <v>1503</v>
      </c>
      <c r="D351" s="45">
        <v>1</v>
      </c>
      <c r="E351" s="62">
        <v>47813008</v>
      </c>
      <c r="F351" s="44" t="s">
        <v>512</v>
      </c>
      <c r="G351" s="53" t="s">
        <v>647</v>
      </c>
      <c r="H351" s="57">
        <v>725</v>
      </c>
      <c r="I351" s="57" t="s">
        <v>2148</v>
      </c>
      <c r="J351" s="58">
        <v>27.49</v>
      </c>
      <c r="K351" s="59">
        <v>19930.25</v>
      </c>
      <c r="L351" s="60"/>
      <c r="M351" s="61"/>
      <c r="N351" s="54" t="s">
        <v>779</v>
      </c>
      <c r="O351" s="42" t="s">
        <v>22</v>
      </c>
      <c r="P351" s="42">
        <v>540</v>
      </c>
      <c r="Q351" s="42">
        <v>9</v>
      </c>
      <c r="R351" s="42" t="s">
        <v>780</v>
      </c>
      <c r="S351" s="40" t="s">
        <v>2155</v>
      </c>
    </row>
    <row r="352" spans="1:19" s="40" customFormat="1" x14ac:dyDescent="0.25">
      <c r="A352" s="39">
        <v>600143040</v>
      </c>
      <c r="B352" s="39">
        <v>600143040</v>
      </c>
      <c r="C352" s="39" t="s">
        <v>1504</v>
      </c>
      <c r="D352" s="45">
        <v>1</v>
      </c>
      <c r="E352" s="62">
        <v>70940088</v>
      </c>
      <c r="F352" s="44" t="s">
        <v>512</v>
      </c>
      <c r="G352" s="53" t="s">
        <v>647</v>
      </c>
      <c r="H352" s="57">
        <v>825</v>
      </c>
      <c r="I352" s="57" t="s">
        <v>2148</v>
      </c>
      <c r="J352" s="58">
        <v>27.49</v>
      </c>
      <c r="K352" s="59">
        <v>22679.25</v>
      </c>
      <c r="L352" s="60"/>
      <c r="M352" s="61"/>
      <c r="N352" s="54" t="s">
        <v>781</v>
      </c>
      <c r="O352" s="42" t="s">
        <v>162</v>
      </c>
      <c r="P352" s="42">
        <v>658</v>
      </c>
      <c r="Q352" s="42">
        <v>14</v>
      </c>
      <c r="R352" s="42" t="s">
        <v>507</v>
      </c>
      <c r="S352" s="40" t="s">
        <v>2155</v>
      </c>
    </row>
    <row r="353" spans="1:19" s="40" customFormat="1" ht="30" x14ac:dyDescent="0.25">
      <c r="A353" s="39">
        <v>600143228</v>
      </c>
      <c r="B353" s="39">
        <v>600143228</v>
      </c>
      <c r="C353" s="39" t="s">
        <v>1505</v>
      </c>
      <c r="D353" s="45">
        <v>1</v>
      </c>
      <c r="E353" s="62">
        <v>75026562</v>
      </c>
      <c r="F353" s="44" t="s">
        <v>512</v>
      </c>
      <c r="G353" s="53" t="s">
        <v>647</v>
      </c>
      <c r="H353" s="57">
        <v>325</v>
      </c>
      <c r="I353" s="57" t="s">
        <v>2148</v>
      </c>
      <c r="J353" s="58">
        <v>27.49</v>
      </c>
      <c r="K353" s="59">
        <v>8934.25</v>
      </c>
      <c r="L353" s="60"/>
      <c r="M353" s="61"/>
      <c r="N353" s="54" t="s">
        <v>782</v>
      </c>
      <c r="O353" s="42" t="s">
        <v>162</v>
      </c>
      <c r="P353" s="42">
        <v>186</v>
      </c>
      <c r="Q353" s="42"/>
      <c r="R353" s="42" t="s">
        <v>783</v>
      </c>
      <c r="S353" s="40" t="s">
        <v>2155</v>
      </c>
    </row>
    <row r="354" spans="1:19" s="40" customFormat="1" ht="30" x14ac:dyDescent="0.25">
      <c r="A354" s="39">
        <v>600143287</v>
      </c>
      <c r="B354" s="39">
        <v>600143287</v>
      </c>
      <c r="C354" s="39" t="s">
        <v>1506</v>
      </c>
      <c r="D354" s="45">
        <v>1</v>
      </c>
      <c r="E354" s="62">
        <v>70975507</v>
      </c>
      <c r="F354" s="44" t="s">
        <v>512</v>
      </c>
      <c r="G354" s="53" t="s">
        <v>647</v>
      </c>
      <c r="H354" s="57">
        <v>250</v>
      </c>
      <c r="I354" s="57" t="s">
        <v>2148</v>
      </c>
      <c r="J354" s="58">
        <v>27.49</v>
      </c>
      <c r="K354" s="59">
        <v>6872.5</v>
      </c>
      <c r="L354" s="60"/>
      <c r="M354" s="61"/>
      <c r="N354" s="54" t="s">
        <v>784</v>
      </c>
      <c r="O354" s="42" t="s">
        <v>88</v>
      </c>
      <c r="P354" s="42">
        <v>78</v>
      </c>
      <c r="Q354" s="42"/>
      <c r="R354" s="42" t="s">
        <v>785</v>
      </c>
      <c r="S354" s="40" t="s">
        <v>2155</v>
      </c>
    </row>
    <row r="355" spans="1:19" s="40" customFormat="1" ht="30" x14ac:dyDescent="0.25">
      <c r="A355" s="39">
        <v>600143325</v>
      </c>
      <c r="B355" s="39">
        <v>600143325</v>
      </c>
      <c r="C355" s="39" t="s">
        <v>1507</v>
      </c>
      <c r="D355" s="45">
        <v>1</v>
      </c>
      <c r="E355" s="62">
        <v>70985952</v>
      </c>
      <c r="F355" s="44" t="s">
        <v>512</v>
      </c>
      <c r="G355" s="53" t="s">
        <v>647</v>
      </c>
      <c r="H355" s="57">
        <v>475</v>
      </c>
      <c r="I355" s="57" t="s">
        <v>2148</v>
      </c>
      <c r="J355" s="58">
        <v>27.49</v>
      </c>
      <c r="K355" s="59">
        <v>13057.75</v>
      </c>
      <c r="L355" s="60"/>
      <c r="M355" s="61"/>
      <c r="N355" s="54" t="s">
        <v>786</v>
      </c>
      <c r="O355" s="42" t="s">
        <v>22</v>
      </c>
      <c r="P355" s="42">
        <v>568</v>
      </c>
      <c r="Q355" s="42"/>
      <c r="R355" s="42" t="s">
        <v>787</v>
      </c>
      <c r="S355" s="40" t="s">
        <v>2155</v>
      </c>
    </row>
    <row r="356" spans="1:19" s="40" customFormat="1" ht="30" x14ac:dyDescent="0.25">
      <c r="A356" s="39">
        <v>600143350</v>
      </c>
      <c r="B356" s="39">
        <v>600143350</v>
      </c>
      <c r="C356" s="39" t="s">
        <v>1508</v>
      </c>
      <c r="D356" s="45">
        <v>1</v>
      </c>
      <c r="E356" s="62">
        <v>75027399</v>
      </c>
      <c r="F356" s="44" t="s">
        <v>512</v>
      </c>
      <c r="G356" s="53" t="s">
        <v>647</v>
      </c>
      <c r="H356" s="57">
        <v>75</v>
      </c>
      <c r="I356" s="57" t="s">
        <v>2148</v>
      </c>
      <c r="J356" s="58">
        <v>27.49</v>
      </c>
      <c r="K356" s="59">
        <v>2061.75</v>
      </c>
      <c r="L356" s="60"/>
      <c r="M356" s="61"/>
      <c r="N356" s="54" t="s">
        <v>788</v>
      </c>
      <c r="O356" s="42"/>
      <c r="P356" s="42">
        <v>125</v>
      </c>
      <c r="Q356" s="42"/>
      <c r="R356" s="42" t="s">
        <v>789</v>
      </c>
      <c r="S356" s="40" t="s">
        <v>2155</v>
      </c>
    </row>
    <row r="357" spans="1:19" s="40" customFormat="1" x14ac:dyDescent="0.25">
      <c r="A357" s="39">
        <v>600143376</v>
      </c>
      <c r="B357" s="39">
        <v>600143376</v>
      </c>
      <c r="C357" s="39" t="s">
        <v>1509</v>
      </c>
      <c r="D357" s="45">
        <v>1</v>
      </c>
      <c r="E357" s="62">
        <v>70940070</v>
      </c>
      <c r="F357" s="44" t="s">
        <v>512</v>
      </c>
      <c r="G357" s="53" t="s">
        <v>647</v>
      </c>
      <c r="H357" s="57">
        <v>75</v>
      </c>
      <c r="I357" s="57" t="s">
        <v>2148</v>
      </c>
      <c r="J357" s="58">
        <v>27.49</v>
      </c>
      <c r="K357" s="59">
        <v>2061.75</v>
      </c>
      <c r="L357" s="60"/>
      <c r="M357" s="61"/>
      <c r="N357" s="54" t="s">
        <v>790</v>
      </c>
      <c r="O357" s="42" t="s">
        <v>791</v>
      </c>
      <c r="P357" s="42">
        <v>97</v>
      </c>
      <c r="Q357" s="42">
        <v>9</v>
      </c>
      <c r="R357" s="42" t="s">
        <v>507</v>
      </c>
      <c r="S357" s="40" t="s">
        <v>2155</v>
      </c>
    </row>
    <row r="358" spans="1:19" s="40" customFormat="1" x14ac:dyDescent="0.25">
      <c r="A358" s="39">
        <v>600017320</v>
      </c>
      <c r="B358" s="39">
        <v>600017320</v>
      </c>
      <c r="C358" s="39" t="s">
        <v>1752</v>
      </c>
      <c r="D358" s="45">
        <v>1</v>
      </c>
      <c r="E358" s="62">
        <v>47813113</v>
      </c>
      <c r="F358" s="44" t="s">
        <v>512</v>
      </c>
      <c r="G358" s="53" t="s">
        <v>647</v>
      </c>
      <c r="H358" s="57">
        <v>125</v>
      </c>
      <c r="I358" s="57" t="s">
        <v>2148</v>
      </c>
      <c r="J358" s="58">
        <v>27.49</v>
      </c>
      <c r="K358" s="59">
        <v>3436.25</v>
      </c>
      <c r="L358" s="60"/>
      <c r="M358" s="61"/>
      <c r="N358" s="54" t="s">
        <v>1753</v>
      </c>
      <c r="O358" s="42" t="s">
        <v>162</v>
      </c>
      <c r="P358" s="42">
        <v>397</v>
      </c>
      <c r="Q358" s="42">
        <v>5</v>
      </c>
      <c r="R358" s="42" t="s">
        <v>653</v>
      </c>
      <c r="S358" s="40" t="s">
        <v>2155</v>
      </c>
    </row>
    <row r="359" spans="1:19" s="40" customFormat="1" ht="30" x14ac:dyDescent="0.25">
      <c r="A359" s="39">
        <v>600017257</v>
      </c>
      <c r="B359" s="39">
        <v>600017257</v>
      </c>
      <c r="C359" s="39" t="s">
        <v>1997</v>
      </c>
      <c r="D359" s="45">
        <v>1</v>
      </c>
      <c r="E359" s="62">
        <v>47813083</v>
      </c>
      <c r="F359" s="44" t="s">
        <v>512</v>
      </c>
      <c r="G359" s="53" t="s">
        <v>647</v>
      </c>
      <c r="H359" s="57">
        <v>125</v>
      </c>
      <c r="I359" s="57" t="s">
        <v>2148</v>
      </c>
      <c r="J359" s="58">
        <v>27.49</v>
      </c>
      <c r="K359" s="59">
        <v>3436.25</v>
      </c>
      <c r="L359" s="60"/>
      <c r="M359" s="61"/>
      <c r="N359" s="54" t="s">
        <v>1998</v>
      </c>
      <c r="O359" s="42" t="s">
        <v>1999</v>
      </c>
      <c r="P359" s="42">
        <v>1656</v>
      </c>
      <c r="Q359" s="42">
        <v>20</v>
      </c>
      <c r="R359" s="42" t="s">
        <v>653</v>
      </c>
      <c r="S359" s="40" t="s">
        <v>2155</v>
      </c>
    </row>
    <row r="360" spans="1:19" s="40" customFormat="1" x14ac:dyDescent="0.25">
      <c r="A360" s="39">
        <v>600017265</v>
      </c>
      <c r="B360" s="39">
        <v>600017265</v>
      </c>
      <c r="C360" s="39" t="s">
        <v>1754</v>
      </c>
      <c r="D360" s="45">
        <v>1</v>
      </c>
      <c r="E360" s="62">
        <v>47813075</v>
      </c>
      <c r="F360" s="44" t="s">
        <v>512</v>
      </c>
      <c r="G360" s="53" t="s">
        <v>647</v>
      </c>
      <c r="H360" s="57">
        <v>0</v>
      </c>
      <c r="I360" s="57" t="s">
        <v>2148</v>
      </c>
      <c r="J360" s="58">
        <v>27.49</v>
      </c>
      <c r="K360" s="59">
        <v>0</v>
      </c>
      <c r="L360" s="60"/>
      <c r="M360" s="61"/>
      <c r="N360" s="54" t="s">
        <v>1755</v>
      </c>
      <c r="O360" s="42" t="s">
        <v>1756</v>
      </c>
      <c r="P360" s="42">
        <v>848</v>
      </c>
      <c r="Q360" s="42">
        <v>29</v>
      </c>
      <c r="R360" s="42" t="s">
        <v>653</v>
      </c>
      <c r="S360" s="40" t="s">
        <v>2155</v>
      </c>
    </row>
    <row r="361" spans="1:19" s="40" customFormat="1" ht="30" x14ac:dyDescent="0.25">
      <c r="A361" s="39">
        <v>600017311</v>
      </c>
      <c r="B361" s="39">
        <v>600017311</v>
      </c>
      <c r="C361" s="39" t="s">
        <v>1437</v>
      </c>
      <c r="D361" s="45">
        <v>1</v>
      </c>
      <c r="E361" s="62">
        <v>47813130</v>
      </c>
      <c r="F361" s="44" t="s">
        <v>512</v>
      </c>
      <c r="G361" s="53" t="s">
        <v>647</v>
      </c>
      <c r="H361" s="57">
        <v>0</v>
      </c>
      <c r="I361" s="57" t="s">
        <v>2148</v>
      </c>
      <c r="J361" s="58">
        <v>27.49</v>
      </c>
      <c r="K361" s="59">
        <v>0</v>
      </c>
      <c r="L361" s="60"/>
      <c r="M361" s="61"/>
      <c r="N361" s="54" t="s">
        <v>654</v>
      </c>
      <c r="O361" s="42" t="s">
        <v>265</v>
      </c>
      <c r="P361" s="42">
        <v>1654</v>
      </c>
      <c r="Q361" s="42">
        <v>12</v>
      </c>
      <c r="R361" s="42" t="s">
        <v>653</v>
      </c>
      <c r="S361" s="40" t="s">
        <v>2155</v>
      </c>
    </row>
    <row r="362" spans="1:19" s="40" customFormat="1" ht="30" x14ac:dyDescent="0.25">
      <c r="A362" s="39">
        <v>600017338</v>
      </c>
      <c r="B362" s="39">
        <v>600017338</v>
      </c>
      <c r="C362" s="39" t="s">
        <v>1438</v>
      </c>
      <c r="D362" s="45">
        <v>1</v>
      </c>
      <c r="E362" s="62">
        <v>47813121</v>
      </c>
      <c r="F362" s="44" t="s">
        <v>512</v>
      </c>
      <c r="G362" s="53" t="s">
        <v>647</v>
      </c>
      <c r="H362" s="57">
        <v>0</v>
      </c>
      <c r="I362" s="57" t="s">
        <v>2148</v>
      </c>
      <c r="J362" s="58">
        <v>27.49</v>
      </c>
      <c r="K362" s="59">
        <v>0</v>
      </c>
      <c r="L362" s="60"/>
      <c r="M362" s="61"/>
      <c r="N362" s="54" t="s">
        <v>655</v>
      </c>
      <c r="O362" s="42" t="s">
        <v>656</v>
      </c>
      <c r="P362" s="42">
        <v>399</v>
      </c>
      <c r="Q362" s="42">
        <v>8</v>
      </c>
      <c r="R362" s="42" t="s">
        <v>653</v>
      </c>
      <c r="S362" s="40" t="s">
        <v>2155</v>
      </c>
    </row>
    <row r="363" spans="1:19" s="40" customFormat="1" ht="30" x14ac:dyDescent="0.25">
      <c r="A363" s="39">
        <v>600017389</v>
      </c>
      <c r="B363" s="39">
        <v>600017389</v>
      </c>
      <c r="C363" s="39" t="s">
        <v>1439</v>
      </c>
      <c r="D363" s="45">
        <v>1</v>
      </c>
      <c r="E363" s="62">
        <v>47813148</v>
      </c>
      <c r="F363" s="44" t="s">
        <v>512</v>
      </c>
      <c r="G363" s="53" t="s">
        <v>647</v>
      </c>
      <c r="H363" s="57">
        <v>0</v>
      </c>
      <c r="I363" s="57" t="s">
        <v>2148</v>
      </c>
      <c r="J363" s="58">
        <v>27.49</v>
      </c>
      <c r="K363" s="59">
        <v>0</v>
      </c>
      <c r="L363" s="60"/>
      <c r="M363" s="61"/>
      <c r="N363" s="54" t="s">
        <v>657</v>
      </c>
      <c r="O363" s="42" t="s">
        <v>15</v>
      </c>
      <c r="P363" s="42">
        <v>630</v>
      </c>
      <c r="Q363" s="42">
        <v>3</v>
      </c>
      <c r="R363" s="42" t="s">
        <v>653</v>
      </c>
      <c r="S363" s="40" t="s">
        <v>2155</v>
      </c>
    </row>
    <row r="364" spans="1:19" s="40" customFormat="1" x14ac:dyDescent="0.25">
      <c r="A364" s="39">
        <v>600017401</v>
      </c>
      <c r="B364" s="39">
        <v>600017401</v>
      </c>
      <c r="C364" s="39" t="s">
        <v>2000</v>
      </c>
      <c r="D364" s="45">
        <v>1</v>
      </c>
      <c r="E364" s="62">
        <v>25359649</v>
      </c>
      <c r="F364" s="44" t="s">
        <v>512</v>
      </c>
      <c r="G364" s="53" t="s">
        <v>647</v>
      </c>
      <c r="H364" s="57">
        <v>325</v>
      </c>
      <c r="I364" s="57" t="s">
        <v>2148</v>
      </c>
      <c r="J364" s="58">
        <v>27.49</v>
      </c>
      <c r="K364" s="59">
        <v>8934.25</v>
      </c>
      <c r="L364" s="60"/>
      <c r="M364" s="61"/>
      <c r="N364" s="54" t="s">
        <v>2001</v>
      </c>
      <c r="O364" s="42" t="s">
        <v>88</v>
      </c>
      <c r="P364" s="42">
        <v>282</v>
      </c>
      <c r="Q364" s="42">
        <v>101</v>
      </c>
      <c r="R364" s="42" t="s">
        <v>653</v>
      </c>
      <c r="S364" s="40" t="s">
        <v>2154</v>
      </c>
    </row>
    <row r="365" spans="1:19" s="40" customFormat="1" ht="30" x14ac:dyDescent="0.25">
      <c r="A365" s="39">
        <v>600017419</v>
      </c>
      <c r="B365" s="39">
        <v>600017419</v>
      </c>
      <c r="C365" s="39" t="s">
        <v>1440</v>
      </c>
      <c r="D365" s="45">
        <v>1</v>
      </c>
      <c r="E365" s="62">
        <v>18054455</v>
      </c>
      <c r="F365" s="44" t="s">
        <v>512</v>
      </c>
      <c r="G365" s="53" t="s">
        <v>647</v>
      </c>
      <c r="H365" s="57">
        <v>0</v>
      </c>
      <c r="I365" s="57" t="s">
        <v>2148</v>
      </c>
      <c r="J365" s="58">
        <v>27.49</v>
      </c>
      <c r="K365" s="59">
        <v>0</v>
      </c>
      <c r="L365" s="60"/>
      <c r="M365" s="61"/>
      <c r="N365" s="54" t="s">
        <v>658</v>
      </c>
      <c r="O365" s="42" t="s">
        <v>505</v>
      </c>
      <c r="P365" s="42">
        <v>2309</v>
      </c>
      <c r="Q365" s="42">
        <v>22</v>
      </c>
      <c r="R365" s="42" t="s">
        <v>653</v>
      </c>
      <c r="S365" s="40" t="s">
        <v>2155</v>
      </c>
    </row>
    <row r="366" spans="1:19" s="40" customFormat="1" x14ac:dyDescent="0.25">
      <c r="A366" s="39">
        <v>600020061</v>
      </c>
      <c r="B366" s="39">
        <v>600020061</v>
      </c>
      <c r="C366" s="39" t="s">
        <v>1441</v>
      </c>
      <c r="D366" s="45">
        <v>1</v>
      </c>
      <c r="E366" s="62">
        <v>601152</v>
      </c>
      <c r="F366" s="44" t="s">
        <v>512</v>
      </c>
      <c r="G366" s="53" t="s">
        <v>647</v>
      </c>
      <c r="H366" s="57">
        <v>0</v>
      </c>
      <c r="I366" s="57" t="s">
        <v>2148</v>
      </c>
      <c r="J366" s="58">
        <v>27.49</v>
      </c>
      <c r="K366" s="59">
        <v>0</v>
      </c>
      <c r="L366" s="60"/>
      <c r="M366" s="61"/>
      <c r="N366" s="54" t="s">
        <v>659</v>
      </c>
      <c r="O366" s="42" t="s">
        <v>660</v>
      </c>
      <c r="P366" s="42">
        <v>176</v>
      </c>
      <c r="Q366" s="42">
        <v>2</v>
      </c>
      <c r="R366" s="42" t="s">
        <v>653</v>
      </c>
      <c r="S366" s="40" t="s">
        <v>2155</v>
      </c>
    </row>
    <row r="367" spans="1:19" s="40" customFormat="1" x14ac:dyDescent="0.25">
      <c r="A367" s="39">
        <v>600001717</v>
      </c>
      <c r="B367" s="39">
        <v>600001717</v>
      </c>
      <c r="C367" s="39" t="s">
        <v>1442</v>
      </c>
      <c r="D367" s="45">
        <v>1</v>
      </c>
      <c r="E367" s="62">
        <v>849821</v>
      </c>
      <c r="F367" s="44" t="s">
        <v>512</v>
      </c>
      <c r="G367" s="53" t="s">
        <v>647</v>
      </c>
      <c r="H367" s="57">
        <v>325</v>
      </c>
      <c r="I367" s="57" t="s">
        <v>2148</v>
      </c>
      <c r="J367" s="58">
        <v>27.49</v>
      </c>
      <c r="K367" s="59">
        <v>8934.25</v>
      </c>
      <c r="L367" s="60"/>
      <c r="M367" s="61"/>
      <c r="N367" s="54" t="s">
        <v>661</v>
      </c>
      <c r="O367" s="42" t="s">
        <v>258</v>
      </c>
      <c r="P367" s="42">
        <v>57</v>
      </c>
      <c r="Q367" s="42"/>
      <c r="R367" s="42" t="s">
        <v>662</v>
      </c>
      <c r="S367" s="40" t="s">
        <v>2154</v>
      </c>
    </row>
    <row r="368" spans="1:19" s="40" customFormat="1" x14ac:dyDescent="0.25">
      <c r="A368" s="39">
        <v>600026744</v>
      </c>
      <c r="B368" s="39">
        <v>600026744</v>
      </c>
      <c r="C368" s="39" t="s">
        <v>2002</v>
      </c>
      <c r="D368" s="45">
        <v>1</v>
      </c>
      <c r="E368" s="62">
        <v>47813199</v>
      </c>
      <c r="F368" s="44" t="s">
        <v>512</v>
      </c>
      <c r="G368" s="53" t="s">
        <v>647</v>
      </c>
      <c r="H368" s="57">
        <v>50</v>
      </c>
      <c r="I368" s="57" t="s">
        <v>2148</v>
      </c>
      <c r="J368" s="58">
        <v>27.49</v>
      </c>
      <c r="K368" s="59">
        <v>1374.5</v>
      </c>
      <c r="L368" s="60"/>
      <c r="M368" s="61"/>
      <c r="N368" s="54" t="s">
        <v>2003</v>
      </c>
      <c r="O368" s="42" t="s">
        <v>508</v>
      </c>
      <c r="P368" s="42">
        <v>228</v>
      </c>
      <c r="Q368" s="42">
        <v>8</v>
      </c>
      <c r="R368" s="42" t="s">
        <v>648</v>
      </c>
      <c r="S368" s="40" t="s">
        <v>2155</v>
      </c>
    </row>
    <row r="369" spans="1:19" s="40" customFormat="1" ht="30" x14ac:dyDescent="0.25">
      <c r="A369" s="39">
        <v>600026787</v>
      </c>
      <c r="B369" s="39">
        <v>600026787</v>
      </c>
      <c r="C369" s="39" t="s">
        <v>1443</v>
      </c>
      <c r="D369" s="45">
        <v>1</v>
      </c>
      <c r="E369" s="62">
        <v>47813571</v>
      </c>
      <c r="F369" s="44" t="s">
        <v>512</v>
      </c>
      <c r="G369" s="53" t="s">
        <v>647</v>
      </c>
      <c r="H369" s="57">
        <v>50</v>
      </c>
      <c r="I369" s="57" t="s">
        <v>2148</v>
      </c>
      <c r="J369" s="58">
        <v>27.49</v>
      </c>
      <c r="K369" s="59">
        <v>1374.5</v>
      </c>
      <c r="L369" s="60"/>
      <c r="M369" s="61"/>
      <c r="N369" s="54" t="s">
        <v>663</v>
      </c>
      <c r="O369" s="42" t="s">
        <v>664</v>
      </c>
      <c r="P369" s="42">
        <v>1</v>
      </c>
      <c r="Q369" s="42"/>
      <c r="R369" s="42" t="s">
        <v>665</v>
      </c>
      <c r="S369" s="40" t="s">
        <v>2155</v>
      </c>
    </row>
    <row r="370" spans="1:19" s="40" customFormat="1" x14ac:dyDescent="0.25">
      <c r="A370" s="39">
        <v>600143279</v>
      </c>
      <c r="B370" s="39">
        <v>600143279</v>
      </c>
      <c r="C370" s="39" t="s">
        <v>1447</v>
      </c>
      <c r="D370" s="45">
        <v>1</v>
      </c>
      <c r="E370" s="62">
        <v>47813016</v>
      </c>
      <c r="F370" s="44" t="s">
        <v>512</v>
      </c>
      <c r="G370" s="53" t="s">
        <v>647</v>
      </c>
      <c r="H370" s="57">
        <v>350</v>
      </c>
      <c r="I370" s="57" t="s">
        <v>2148</v>
      </c>
      <c r="J370" s="58">
        <v>27.49</v>
      </c>
      <c r="K370" s="59">
        <v>9621.5</v>
      </c>
      <c r="L370" s="60"/>
      <c r="M370" s="61"/>
      <c r="N370" s="54" t="s">
        <v>675</v>
      </c>
      <c r="O370" s="42"/>
      <c r="P370" s="42">
        <v>150</v>
      </c>
      <c r="Q370" s="42"/>
      <c r="R370" s="42" t="s">
        <v>676</v>
      </c>
      <c r="S370" s="40" t="s">
        <v>2155</v>
      </c>
    </row>
    <row r="371" spans="1:19" s="40" customFormat="1" x14ac:dyDescent="0.25">
      <c r="A371" s="39">
        <v>600142591</v>
      </c>
      <c r="B371" s="39">
        <v>600142591</v>
      </c>
      <c r="C371" s="39" t="s">
        <v>1448</v>
      </c>
      <c r="D371" s="45">
        <v>1</v>
      </c>
      <c r="E371" s="62">
        <v>849642</v>
      </c>
      <c r="F371" s="44" t="s">
        <v>512</v>
      </c>
      <c r="G371" s="53" t="s">
        <v>647</v>
      </c>
      <c r="H371" s="57">
        <v>125</v>
      </c>
      <c r="I371" s="57" t="s">
        <v>2148</v>
      </c>
      <c r="J371" s="58">
        <v>27.49</v>
      </c>
      <c r="K371" s="59">
        <v>3436.25</v>
      </c>
      <c r="L371" s="60"/>
      <c r="M371" s="61"/>
      <c r="N371" s="54" t="s">
        <v>682</v>
      </c>
      <c r="O371" s="42" t="s">
        <v>262</v>
      </c>
      <c r="P371" s="42">
        <v>1457</v>
      </c>
      <c r="Q371" s="42">
        <v>4</v>
      </c>
      <c r="R371" s="42" t="s">
        <v>653</v>
      </c>
      <c r="S371" s="40" t="s">
        <v>2155</v>
      </c>
    </row>
    <row r="372" spans="1:19" s="40" customFormat="1" ht="30" x14ac:dyDescent="0.25">
      <c r="A372" s="39">
        <v>600142621</v>
      </c>
      <c r="B372" s="39">
        <v>600142621</v>
      </c>
      <c r="C372" s="39" t="s">
        <v>1449</v>
      </c>
      <c r="D372" s="45">
        <v>1</v>
      </c>
      <c r="E372" s="62">
        <v>75027054</v>
      </c>
      <c r="F372" s="44" t="s">
        <v>512</v>
      </c>
      <c r="G372" s="53" t="s">
        <v>647</v>
      </c>
      <c r="H372" s="57">
        <v>25</v>
      </c>
      <c r="I372" s="57" t="s">
        <v>2148</v>
      </c>
      <c r="J372" s="58">
        <v>27.49</v>
      </c>
      <c r="K372" s="59">
        <v>687.25</v>
      </c>
      <c r="L372" s="60"/>
      <c r="M372" s="61"/>
      <c r="N372" s="54" t="s">
        <v>683</v>
      </c>
      <c r="O372" s="42" t="s">
        <v>684</v>
      </c>
      <c r="P372" s="42">
        <v>131</v>
      </c>
      <c r="Q372" s="42">
        <v>64</v>
      </c>
      <c r="R372" s="42" t="s">
        <v>484</v>
      </c>
      <c r="S372" s="40" t="s">
        <v>2155</v>
      </c>
    </row>
    <row r="373" spans="1:19" s="40" customFormat="1" x14ac:dyDescent="0.25">
      <c r="A373" s="39">
        <v>600142647</v>
      </c>
      <c r="B373" s="39">
        <v>600142647</v>
      </c>
      <c r="C373" s="39" t="s">
        <v>1450</v>
      </c>
      <c r="D373" s="45">
        <v>1</v>
      </c>
      <c r="E373" s="62">
        <v>70984549</v>
      </c>
      <c r="F373" s="44" t="s">
        <v>512</v>
      </c>
      <c r="G373" s="53" t="s">
        <v>647</v>
      </c>
      <c r="H373" s="57">
        <v>50</v>
      </c>
      <c r="I373" s="57" t="s">
        <v>2148</v>
      </c>
      <c r="J373" s="58">
        <v>27.49</v>
      </c>
      <c r="K373" s="59">
        <v>1374.5</v>
      </c>
      <c r="L373" s="60"/>
      <c r="M373" s="61"/>
      <c r="N373" s="54" t="s">
        <v>685</v>
      </c>
      <c r="O373" s="42" t="s">
        <v>686</v>
      </c>
      <c r="P373" s="42">
        <v>91</v>
      </c>
      <c r="Q373" s="42"/>
      <c r="R373" s="42" t="s">
        <v>662</v>
      </c>
      <c r="S373" s="40" t="s">
        <v>2155</v>
      </c>
    </row>
    <row r="374" spans="1:19" s="40" customFormat="1" ht="30" x14ac:dyDescent="0.25">
      <c r="A374" s="39">
        <v>600142655</v>
      </c>
      <c r="B374" s="39">
        <v>600142655</v>
      </c>
      <c r="C374" s="39" t="s">
        <v>1451</v>
      </c>
      <c r="D374" s="45">
        <v>1</v>
      </c>
      <c r="E374" s="62">
        <v>47813164</v>
      </c>
      <c r="F374" s="44" t="s">
        <v>512</v>
      </c>
      <c r="G374" s="53" t="s">
        <v>647</v>
      </c>
      <c r="H374" s="57">
        <v>50</v>
      </c>
      <c r="I374" s="57" t="s">
        <v>2148</v>
      </c>
      <c r="J374" s="58">
        <v>27.49</v>
      </c>
      <c r="K374" s="59">
        <v>1374.5</v>
      </c>
      <c r="L374" s="60"/>
      <c r="M374" s="61"/>
      <c r="N374" s="54" t="s">
        <v>687</v>
      </c>
      <c r="O374" s="42" t="s">
        <v>678</v>
      </c>
      <c r="P374" s="42">
        <v>98</v>
      </c>
      <c r="Q374" s="42"/>
      <c r="R374" s="42" t="s">
        <v>679</v>
      </c>
      <c r="S374" s="40" t="s">
        <v>2155</v>
      </c>
    </row>
    <row r="375" spans="1:19" s="40" customFormat="1" ht="30" x14ac:dyDescent="0.25">
      <c r="A375" s="39">
        <v>600142663</v>
      </c>
      <c r="B375" s="39">
        <v>600142663</v>
      </c>
      <c r="C375" s="39" t="s">
        <v>1452</v>
      </c>
      <c r="D375" s="45">
        <v>1</v>
      </c>
      <c r="E375" s="62">
        <v>70999350</v>
      </c>
      <c r="F375" s="44" t="s">
        <v>512</v>
      </c>
      <c r="G375" s="53" t="s">
        <v>647</v>
      </c>
      <c r="H375" s="57">
        <v>50</v>
      </c>
      <c r="I375" s="57" t="s">
        <v>2148</v>
      </c>
      <c r="J375" s="58">
        <v>27.49</v>
      </c>
      <c r="K375" s="59">
        <v>1374.5</v>
      </c>
      <c r="L375" s="60"/>
      <c r="M375" s="61"/>
      <c r="N375" s="54" t="s">
        <v>688</v>
      </c>
      <c r="O375" s="42" t="s">
        <v>689</v>
      </c>
      <c r="P375" s="42">
        <v>109</v>
      </c>
      <c r="Q375" s="42">
        <v>2</v>
      </c>
      <c r="R375" s="42" t="s">
        <v>653</v>
      </c>
      <c r="S375" s="40" t="s">
        <v>2155</v>
      </c>
    </row>
    <row r="376" spans="1:19" s="40" customFormat="1" ht="30" x14ac:dyDescent="0.25">
      <c r="A376" s="39">
        <v>600142671</v>
      </c>
      <c r="B376" s="39">
        <v>600142671</v>
      </c>
      <c r="C376" s="39" t="s">
        <v>1453</v>
      </c>
      <c r="D376" s="45">
        <v>1</v>
      </c>
      <c r="E376" s="62">
        <v>70999341</v>
      </c>
      <c r="F376" s="44" t="s">
        <v>512</v>
      </c>
      <c r="G376" s="53" t="s">
        <v>647</v>
      </c>
      <c r="H376" s="57">
        <v>25</v>
      </c>
      <c r="I376" s="57" t="s">
        <v>2148</v>
      </c>
      <c r="J376" s="58">
        <v>27.49</v>
      </c>
      <c r="K376" s="59">
        <v>687.25</v>
      </c>
      <c r="L376" s="60"/>
      <c r="M376" s="61"/>
      <c r="N376" s="54" t="s">
        <v>690</v>
      </c>
      <c r="O376" s="42" t="s">
        <v>12</v>
      </c>
      <c r="P376" s="42">
        <v>86</v>
      </c>
      <c r="Q376" s="42">
        <v>2</v>
      </c>
      <c r="R376" s="42" t="s">
        <v>653</v>
      </c>
      <c r="S376" s="40" t="s">
        <v>2155</v>
      </c>
    </row>
    <row r="377" spans="1:19" s="40" customFormat="1" x14ac:dyDescent="0.25">
      <c r="A377" s="39">
        <v>600142680</v>
      </c>
      <c r="B377" s="39">
        <v>600142680</v>
      </c>
      <c r="C377" s="39" t="s">
        <v>1454</v>
      </c>
      <c r="D377" s="45">
        <v>1</v>
      </c>
      <c r="E377" s="62">
        <v>75028841</v>
      </c>
      <c r="F377" s="44" t="s">
        <v>512</v>
      </c>
      <c r="G377" s="53" t="s">
        <v>647</v>
      </c>
      <c r="H377" s="57">
        <v>100</v>
      </c>
      <c r="I377" s="57" t="s">
        <v>2148</v>
      </c>
      <c r="J377" s="58">
        <v>27.49</v>
      </c>
      <c r="K377" s="59">
        <v>2749</v>
      </c>
      <c r="L377" s="60"/>
      <c r="M377" s="61"/>
      <c r="N377" s="54" t="s">
        <v>691</v>
      </c>
      <c r="O377" s="42" t="s">
        <v>692</v>
      </c>
      <c r="P377" s="42">
        <v>105</v>
      </c>
      <c r="Q377" s="42"/>
      <c r="R377" s="42" t="s">
        <v>693</v>
      </c>
      <c r="S377" s="40" t="s">
        <v>2155</v>
      </c>
    </row>
    <row r="378" spans="1:19" s="40" customFormat="1" ht="30" x14ac:dyDescent="0.25">
      <c r="A378" s="39">
        <v>600142698</v>
      </c>
      <c r="B378" s="39">
        <v>600142698</v>
      </c>
      <c r="C378" s="39" t="s">
        <v>1455</v>
      </c>
      <c r="D378" s="45">
        <v>1</v>
      </c>
      <c r="E378" s="62">
        <v>75027453</v>
      </c>
      <c r="F378" s="44" t="s">
        <v>512</v>
      </c>
      <c r="G378" s="53" t="s">
        <v>647</v>
      </c>
      <c r="H378" s="57">
        <v>75</v>
      </c>
      <c r="I378" s="57" t="s">
        <v>2148</v>
      </c>
      <c r="J378" s="58">
        <v>27.49</v>
      </c>
      <c r="K378" s="59">
        <v>2061.75</v>
      </c>
      <c r="L378" s="60"/>
      <c r="M378" s="61"/>
      <c r="N378" s="54" t="s">
        <v>694</v>
      </c>
      <c r="O378" s="42"/>
      <c r="P378" s="42">
        <v>92</v>
      </c>
      <c r="Q378" s="42"/>
      <c r="R378" s="42" t="s">
        <v>695</v>
      </c>
      <c r="S378" s="40" t="s">
        <v>2155</v>
      </c>
    </row>
    <row r="379" spans="1:19" s="40" customFormat="1" ht="30" x14ac:dyDescent="0.25">
      <c r="A379" s="39">
        <v>600142736</v>
      </c>
      <c r="B379" s="39">
        <v>600142736</v>
      </c>
      <c r="C379" s="39" t="s">
        <v>1456</v>
      </c>
      <c r="D379" s="45">
        <v>1</v>
      </c>
      <c r="E379" s="62">
        <v>75026805</v>
      </c>
      <c r="F379" s="44" t="s">
        <v>512</v>
      </c>
      <c r="G379" s="53" t="s">
        <v>647</v>
      </c>
      <c r="H379" s="57">
        <v>0</v>
      </c>
      <c r="I379" s="57" t="s">
        <v>2148</v>
      </c>
      <c r="J379" s="58">
        <v>27.49</v>
      </c>
      <c r="K379" s="59">
        <v>0</v>
      </c>
      <c r="L379" s="60"/>
      <c r="M379" s="61"/>
      <c r="N379" s="54" t="s">
        <v>696</v>
      </c>
      <c r="O379" s="42" t="s">
        <v>511</v>
      </c>
      <c r="P379" s="42">
        <v>147</v>
      </c>
      <c r="Q379" s="42"/>
      <c r="R379" s="42" t="s">
        <v>697</v>
      </c>
      <c r="S379" s="40" t="s">
        <v>2155</v>
      </c>
    </row>
    <row r="380" spans="1:19" s="40" customFormat="1" ht="30" x14ac:dyDescent="0.25">
      <c r="A380" s="39">
        <v>600142752</v>
      </c>
      <c r="B380" s="39">
        <v>600142752</v>
      </c>
      <c r="C380" s="39" t="s">
        <v>1457</v>
      </c>
      <c r="D380" s="45">
        <v>1</v>
      </c>
      <c r="E380" s="62">
        <v>70999163</v>
      </c>
      <c r="F380" s="44" t="s">
        <v>512</v>
      </c>
      <c r="G380" s="53" t="s">
        <v>647</v>
      </c>
      <c r="H380" s="57">
        <v>150</v>
      </c>
      <c r="I380" s="57" t="s">
        <v>2148</v>
      </c>
      <c r="J380" s="58">
        <v>27.49</v>
      </c>
      <c r="K380" s="59">
        <v>4123.5</v>
      </c>
      <c r="L380" s="60"/>
      <c r="M380" s="61"/>
      <c r="N380" s="54" t="s">
        <v>698</v>
      </c>
      <c r="O380" s="42" t="s">
        <v>14</v>
      </c>
      <c r="P380" s="42">
        <v>52</v>
      </c>
      <c r="Q380" s="42">
        <v>1</v>
      </c>
      <c r="R380" s="42" t="s">
        <v>653</v>
      </c>
      <c r="S380" s="40" t="s">
        <v>2155</v>
      </c>
    </row>
    <row r="381" spans="1:19" s="40" customFormat="1" ht="30" x14ac:dyDescent="0.25">
      <c r="A381" s="39">
        <v>600142761</v>
      </c>
      <c r="B381" s="39">
        <v>600142761</v>
      </c>
      <c r="C381" s="39" t="s">
        <v>1458</v>
      </c>
      <c r="D381" s="45">
        <v>1</v>
      </c>
      <c r="E381" s="62">
        <v>71002006</v>
      </c>
      <c r="F381" s="44" t="s">
        <v>512</v>
      </c>
      <c r="G381" s="53" t="s">
        <v>647</v>
      </c>
      <c r="H381" s="57">
        <v>150</v>
      </c>
      <c r="I381" s="57" t="s">
        <v>2148</v>
      </c>
      <c r="J381" s="58">
        <v>27.49</v>
      </c>
      <c r="K381" s="59">
        <v>4123.5</v>
      </c>
      <c r="L381" s="60"/>
      <c r="M381" s="61"/>
      <c r="N381" s="54" t="s">
        <v>699</v>
      </c>
      <c r="O381" s="42" t="s">
        <v>22</v>
      </c>
      <c r="P381" s="42">
        <v>105</v>
      </c>
      <c r="Q381" s="42"/>
      <c r="R381" s="42" t="s">
        <v>700</v>
      </c>
      <c r="S381" s="40" t="s">
        <v>2155</v>
      </c>
    </row>
    <row r="382" spans="1:19" s="40" customFormat="1" x14ac:dyDescent="0.25">
      <c r="A382" s="39">
        <v>600142795</v>
      </c>
      <c r="B382" s="39">
        <v>600142795</v>
      </c>
      <c r="C382" s="39" t="s">
        <v>1459</v>
      </c>
      <c r="D382" s="45">
        <v>1</v>
      </c>
      <c r="E382" s="62">
        <v>75029804</v>
      </c>
      <c r="F382" s="44" t="s">
        <v>512</v>
      </c>
      <c r="G382" s="53" t="s">
        <v>647</v>
      </c>
      <c r="H382" s="57">
        <v>375</v>
      </c>
      <c r="I382" s="57" t="s">
        <v>2148</v>
      </c>
      <c r="J382" s="58">
        <v>27.49</v>
      </c>
      <c r="K382" s="59">
        <v>10308.75</v>
      </c>
      <c r="L382" s="60"/>
      <c r="M382" s="61"/>
      <c r="N382" s="54" t="s">
        <v>701</v>
      </c>
      <c r="O382" s="42" t="s">
        <v>33</v>
      </c>
      <c r="P382" s="42">
        <v>11</v>
      </c>
      <c r="Q382" s="42"/>
      <c r="R382" s="42" t="s">
        <v>680</v>
      </c>
      <c r="S382" s="40" t="s">
        <v>2155</v>
      </c>
    </row>
    <row r="383" spans="1:19" s="40" customFormat="1" x14ac:dyDescent="0.25">
      <c r="A383" s="39">
        <v>600142817</v>
      </c>
      <c r="B383" s="39">
        <v>600142817</v>
      </c>
      <c r="C383" s="39" t="s">
        <v>1460</v>
      </c>
      <c r="D383" s="45">
        <v>1</v>
      </c>
      <c r="E383" s="62">
        <v>47813032</v>
      </c>
      <c r="F383" s="44" t="s">
        <v>512</v>
      </c>
      <c r="G383" s="53" t="s">
        <v>647</v>
      </c>
      <c r="H383" s="57">
        <v>0</v>
      </c>
      <c r="I383" s="57" t="s">
        <v>2148</v>
      </c>
      <c r="J383" s="58">
        <v>27.49</v>
      </c>
      <c r="K383" s="59">
        <v>0</v>
      </c>
      <c r="L383" s="60"/>
      <c r="M383" s="61"/>
      <c r="N383" s="54" t="s">
        <v>702</v>
      </c>
      <c r="O383" s="42" t="s">
        <v>183</v>
      </c>
      <c r="P383" s="42">
        <v>1242</v>
      </c>
      <c r="Q383" s="42">
        <v>4</v>
      </c>
      <c r="R383" s="42" t="s">
        <v>653</v>
      </c>
      <c r="S383" s="40" t="s">
        <v>2155</v>
      </c>
    </row>
    <row r="384" spans="1:19" s="40" customFormat="1" ht="30" x14ac:dyDescent="0.25">
      <c r="A384" s="39">
        <v>600142825</v>
      </c>
      <c r="B384" s="39">
        <v>600142825</v>
      </c>
      <c r="C384" s="39" t="s">
        <v>1461</v>
      </c>
      <c r="D384" s="45">
        <v>1</v>
      </c>
      <c r="E384" s="62">
        <v>70999279</v>
      </c>
      <c r="F384" s="44" t="s">
        <v>512</v>
      </c>
      <c r="G384" s="53" t="s">
        <v>647</v>
      </c>
      <c r="H384" s="57">
        <v>600</v>
      </c>
      <c r="I384" s="57" t="s">
        <v>2148</v>
      </c>
      <c r="J384" s="58">
        <v>27.49</v>
      </c>
      <c r="K384" s="59">
        <v>16494</v>
      </c>
      <c r="L384" s="60"/>
      <c r="M384" s="61"/>
      <c r="N384" s="54" t="s">
        <v>703</v>
      </c>
      <c r="O384" s="42" t="s">
        <v>674</v>
      </c>
      <c r="P384" s="42">
        <v>961</v>
      </c>
      <c r="Q384" s="42">
        <v>2</v>
      </c>
      <c r="R384" s="42" t="s">
        <v>653</v>
      </c>
      <c r="S384" s="40" t="s">
        <v>2155</v>
      </c>
    </row>
    <row r="385" spans="1:19" s="40" customFormat="1" x14ac:dyDescent="0.25">
      <c r="A385" s="39">
        <v>600142868</v>
      </c>
      <c r="B385" s="39">
        <v>600142868</v>
      </c>
      <c r="C385" s="39" t="s">
        <v>1462</v>
      </c>
      <c r="D385" s="45">
        <v>1</v>
      </c>
      <c r="E385" s="62">
        <v>70999244</v>
      </c>
      <c r="F385" s="44" t="s">
        <v>512</v>
      </c>
      <c r="G385" s="53" t="s">
        <v>647</v>
      </c>
      <c r="H385" s="57">
        <v>800</v>
      </c>
      <c r="I385" s="57" t="s">
        <v>2148</v>
      </c>
      <c r="J385" s="58">
        <v>27.49</v>
      </c>
      <c r="K385" s="59">
        <v>21992</v>
      </c>
      <c r="L385" s="60"/>
      <c r="M385" s="61"/>
      <c r="N385" s="54" t="s">
        <v>704</v>
      </c>
      <c r="O385" s="42" t="s">
        <v>705</v>
      </c>
      <c r="P385" s="42">
        <v>518</v>
      </c>
      <c r="Q385" s="42">
        <v>15</v>
      </c>
      <c r="R385" s="42" t="s">
        <v>653</v>
      </c>
      <c r="S385" s="40" t="s">
        <v>2155</v>
      </c>
    </row>
    <row r="386" spans="1:19" s="40" customFormat="1" x14ac:dyDescent="0.25">
      <c r="A386" s="39">
        <v>600142876</v>
      </c>
      <c r="B386" s="39">
        <v>600142876</v>
      </c>
      <c r="C386" s="39" t="s">
        <v>1463</v>
      </c>
      <c r="D386" s="45">
        <v>1</v>
      </c>
      <c r="E386" s="62">
        <v>70999325</v>
      </c>
      <c r="F386" s="44" t="s">
        <v>512</v>
      </c>
      <c r="G386" s="53" t="s">
        <v>647</v>
      </c>
      <c r="H386" s="57">
        <v>925</v>
      </c>
      <c r="I386" s="57" t="s">
        <v>2148</v>
      </c>
      <c r="J386" s="58">
        <v>27.49</v>
      </c>
      <c r="K386" s="59">
        <v>25428.25</v>
      </c>
      <c r="L386" s="60"/>
      <c r="M386" s="61"/>
      <c r="N386" s="54" t="s">
        <v>706</v>
      </c>
      <c r="O386" s="42" t="s">
        <v>707</v>
      </c>
      <c r="P386" s="42">
        <v>101</v>
      </c>
      <c r="Q386" s="42">
        <v>19</v>
      </c>
      <c r="R386" s="42" t="s">
        <v>653</v>
      </c>
      <c r="S386" s="40" t="s">
        <v>2155</v>
      </c>
    </row>
    <row r="387" spans="1:19" s="40" customFormat="1" x14ac:dyDescent="0.25">
      <c r="A387" s="39">
        <v>600142884</v>
      </c>
      <c r="B387" s="39">
        <v>600142884</v>
      </c>
      <c r="C387" s="39" t="s">
        <v>1464</v>
      </c>
      <c r="D387" s="45">
        <v>1</v>
      </c>
      <c r="E387" s="62">
        <v>70999171</v>
      </c>
      <c r="F387" s="44" t="s">
        <v>512</v>
      </c>
      <c r="G387" s="53" t="s">
        <v>647</v>
      </c>
      <c r="H387" s="57">
        <v>475</v>
      </c>
      <c r="I387" s="57" t="s">
        <v>2148</v>
      </c>
      <c r="J387" s="58">
        <v>27.49</v>
      </c>
      <c r="K387" s="59">
        <v>13057.75</v>
      </c>
      <c r="L387" s="60"/>
      <c r="M387" s="61"/>
      <c r="N387" s="54" t="s">
        <v>708</v>
      </c>
      <c r="O387" s="42" t="s">
        <v>709</v>
      </c>
      <c r="P387" s="42">
        <v>1082</v>
      </c>
      <c r="Q387" s="42">
        <v>82</v>
      </c>
      <c r="R387" s="42" t="s">
        <v>653</v>
      </c>
      <c r="S387" s="40" t="s">
        <v>2155</v>
      </c>
    </row>
    <row r="388" spans="1:19" s="40" customFormat="1" ht="30" x14ac:dyDescent="0.25">
      <c r="A388" s="39">
        <v>600142892</v>
      </c>
      <c r="B388" s="39">
        <v>600142892</v>
      </c>
      <c r="C388" s="39" t="s">
        <v>1465</v>
      </c>
      <c r="D388" s="45">
        <v>1</v>
      </c>
      <c r="E388" s="62">
        <v>70999180</v>
      </c>
      <c r="F388" s="44" t="s">
        <v>512</v>
      </c>
      <c r="G388" s="53" t="s">
        <v>647</v>
      </c>
      <c r="H388" s="57">
        <v>750</v>
      </c>
      <c r="I388" s="57" t="s">
        <v>2148</v>
      </c>
      <c r="J388" s="58">
        <v>27.49</v>
      </c>
      <c r="K388" s="59">
        <v>20617.5</v>
      </c>
      <c r="L388" s="60"/>
      <c r="M388" s="61"/>
      <c r="N388" s="54" t="s">
        <v>710</v>
      </c>
      <c r="O388" s="42" t="s">
        <v>505</v>
      </c>
      <c r="P388" s="42">
        <v>1317</v>
      </c>
      <c r="Q388" s="42">
        <v>2</v>
      </c>
      <c r="R388" s="42" t="s">
        <v>653</v>
      </c>
      <c r="S388" s="40" t="s">
        <v>2155</v>
      </c>
    </row>
    <row r="389" spans="1:19" s="40" customFormat="1" x14ac:dyDescent="0.25">
      <c r="A389" s="39">
        <v>600142906</v>
      </c>
      <c r="B389" s="39">
        <v>600142906</v>
      </c>
      <c r="C389" s="39" t="s">
        <v>1466</v>
      </c>
      <c r="D389" s="45">
        <v>1</v>
      </c>
      <c r="E389" s="62">
        <v>70999252</v>
      </c>
      <c r="F389" s="44" t="s">
        <v>512</v>
      </c>
      <c r="G389" s="53" t="s">
        <v>647</v>
      </c>
      <c r="H389" s="57">
        <v>500</v>
      </c>
      <c r="I389" s="57" t="s">
        <v>2148</v>
      </c>
      <c r="J389" s="58">
        <v>27.49</v>
      </c>
      <c r="K389" s="59">
        <v>13745</v>
      </c>
      <c r="L389" s="60"/>
      <c r="M389" s="61"/>
      <c r="N389" s="54" t="s">
        <v>711</v>
      </c>
      <c r="O389" s="42" t="s">
        <v>712</v>
      </c>
      <c r="P389" s="42">
        <v>722</v>
      </c>
      <c r="Q389" s="42">
        <v>18</v>
      </c>
      <c r="R389" s="42" t="s">
        <v>653</v>
      </c>
      <c r="S389" s="40" t="s">
        <v>2155</v>
      </c>
    </row>
    <row r="390" spans="1:19" s="40" customFormat="1" ht="30" x14ac:dyDescent="0.25">
      <c r="A390" s="39">
        <v>600142914</v>
      </c>
      <c r="B390" s="39">
        <v>600142914</v>
      </c>
      <c r="C390" s="39" t="s">
        <v>1467</v>
      </c>
      <c r="D390" s="45">
        <v>1</v>
      </c>
      <c r="E390" s="62">
        <v>47813300</v>
      </c>
      <c r="F390" s="44" t="s">
        <v>512</v>
      </c>
      <c r="G390" s="53" t="s">
        <v>647</v>
      </c>
      <c r="H390" s="57">
        <v>775</v>
      </c>
      <c r="I390" s="57" t="s">
        <v>2148</v>
      </c>
      <c r="J390" s="58">
        <v>27.49</v>
      </c>
      <c r="K390" s="59">
        <v>21304.75</v>
      </c>
      <c r="L390" s="60"/>
      <c r="M390" s="61"/>
      <c r="N390" s="54" t="s">
        <v>713</v>
      </c>
      <c r="O390" s="42" t="s">
        <v>302</v>
      </c>
      <c r="P390" s="42">
        <v>1385</v>
      </c>
      <c r="Q390" s="42">
        <v>13</v>
      </c>
      <c r="R390" s="42" t="s">
        <v>653</v>
      </c>
      <c r="S390" s="40" t="s">
        <v>2155</v>
      </c>
    </row>
    <row r="391" spans="1:19" s="40" customFormat="1" x14ac:dyDescent="0.25">
      <c r="A391" s="39">
        <v>600142922</v>
      </c>
      <c r="B391" s="39">
        <v>600142922</v>
      </c>
      <c r="C391" s="39" t="s">
        <v>1468</v>
      </c>
      <c r="D391" s="45">
        <v>1</v>
      </c>
      <c r="E391" s="62">
        <v>75029375</v>
      </c>
      <c r="F391" s="44" t="s">
        <v>512</v>
      </c>
      <c r="G391" s="53" t="s">
        <v>647</v>
      </c>
      <c r="H391" s="57">
        <v>400</v>
      </c>
      <c r="I391" s="57" t="s">
        <v>2148</v>
      </c>
      <c r="J391" s="58">
        <v>27.49</v>
      </c>
      <c r="K391" s="59">
        <v>10996</v>
      </c>
      <c r="L391" s="60"/>
      <c r="M391" s="61"/>
      <c r="N391" s="54" t="s">
        <v>714</v>
      </c>
      <c r="O391" s="42" t="s">
        <v>715</v>
      </c>
      <c r="P391" s="42">
        <v>223</v>
      </c>
      <c r="Q391" s="42"/>
      <c r="R391" s="42" t="s">
        <v>716</v>
      </c>
      <c r="S391" s="40" t="s">
        <v>2155</v>
      </c>
    </row>
    <row r="392" spans="1:19" s="40" customFormat="1" ht="30" x14ac:dyDescent="0.25">
      <c r="A392" s="39">
        <v>600142931</v>
      </c>
      <c r="B392" s="39">
        <v>600142931</v>
      </c>
      <c r="C392" s="39" t="s">
        <v>1469</v>
      </c>
      <c r="D392" s="45">
        <v>1</v>
      </c>
      <c r="E392" s="62">
        <v>75028981</v>
      </c>
      <c r="F392" s="44" t="s">
        <v>512</v>
      </c>
      <c r="G392" s="53" t="s">
        <v>647</v>
      </c>
      <c r="H392" s="57">
        <v>400</v>
      </c>
      <c r="I392" s="57" t="s">
        <v>2148</v>
      </c>
      <c r="J392" s="58">
        <v>27.49</v>
      </c>
      <c r="K392" s="59">
        <v>10996</v>
      </c>
      <c r="L392" s="60"/>
      <c r="M392" s="61"/>
      <c r="N392" s="54" t="s">
        <v>717</v>
      </c>
      <c r="O392" s="42" t="s">
        <v>19</v>
      </c>
      <c r="P392" s="42">
        <v>316</v>
      </c>
      <c r="Q392" s="42"/>
      <c r="R392" s="42" t="s">
        <v>677</v>
      </c>
      <c r="S392" s="40" t="s">
        <v>2155</v>
      </c>
    </row>
    <row r="393" spans="1:19" s="40" customFormat="1" ht="30" x14ac:dyDescent="0.25">
      <c r="A393" s="39">
        <v>600142957</v>
      </c>
      <c r="B393" s="39">
        <v>600142957</v>
      </c>
      <c r="C393" s="39" t="s">
        <v>1470</v>
      </c>
      <c r="D393" s="45">
        <v>1</v>
      </c>
      <c r="E393" s="62">
        <v>70987530</v>
      </c>
      <c r="F393" s="44" t="s">
        <v>512</v>
      </c>
      <c r="G393" s="53" t="s">
        <v>647</v>
      </c>
      <c r="H393" s="57">
        <v>325</v>
      </c>
      <c r="I393" s="57" t="s">
        <v>2148</v>
      </c>
      <c r="J393" s="58">
        <v>27.49</v>
      </c>
      <c r="K393" s="59">
        <v>8934.25</v>
      </c>
      <c r="L393" s="60"/>
      <c r="M393" s="61"/>
      <c r="N393" s="54" t="s">
        <v>718</v>
      </c>
      <c r="O393" s="42" t="s">
        <v>162</v>
      </c>
      <c r="P393" s="42">
        <v>26</v>
      </c>
      <c r="Q393" s="42"/>
      <c r="R393" s="42" t="s">
        <v>719</v>
      </c>
      <c r="S393" s="40" t="s">
        <v>2155</v>
      </c>
    </row>
    <row r="394" spans="1:19" s="40" customFormat="1" ht="30" x14ac:dyDescent="0.25">
      <c r="A394" s="39">
        <v>600142965</v>
      </c>
      <c r="B394" s="39">
        <v>600142965</v>
      </c>
      <c r="C394" s="39" t="s">
        <v>1471</v>
      </c>
      <c r="D394" s="45">
        <v>1</v>
      </c>
      <c r="E394" s="62">
        <v>70985618</v>
      </c>
      <c r="F394" s="44" t="s">
        <v>512</v>
      </c>
      <c r="G394" s="53" t="s">
        <v>647</v>
      </c>
      <c r="H394" s="57">
        <v>150</v>
      </c>
      <c r="I394" s="57" t="s">
        <v>2148</v>
      </c>
      <c r="J394" s="58">
        <v>27.49</v>
      </c>
      <c r="K394" s="59">
        <v>4123.5</v>
      </c>
      <c r="L394" s="60"/>
      <c r="M394" s="61"/>
      <c r="N394" s="54" t="s">
        <v>720</v>
      </c>
      <c r="O394" s="42" t="s">
        <v>22</v>
      </c>
      <c r="P394" s="42">
        <v>228</v>
      </c>
      <c r="Q394" s="42"/>
      <c r="R394" s="42" t="s">
        <v>665</v>
      </c>
      <c r="S394" s="40" t="s">
        <v>2155</v>
      </c>
    </row>
    <row r="395" spans="1:19" s="40" customFormat="1" ht="30" x14ac:dyDescent="0.25">
      <c r="A395" s="39">
        <v>600142973</v>
      </c>
      <c r="B395" s="39">
        <v>600142973</v>
      </c>
      <c r="C395" s="39" t="s">
        <v>1472</v>
      </c>
      <c r="D395" s="45">
        <v>1</v>
      </c>
      <c r="E395" s="62">
        <v>70959528</v>
      </c>
      <c r="F395" s="44" t="s">
        <v>512</v>
      </c>
      <c r="G395" s="53" t="s">
        <v>647</v>
      </c>
      <c r="H395" s="57">
        <v>275</v>
      </c>
      <c r="I395" s="57" t="s">
        <v>2148</v>
      </c>
      <c r="J395" s="58">
        <v>27.49</v>
      </c>
      <c r="K395" s="59">
        <v>7559.75</v>
      </c>
      <c r="L395" s="60"/>
      <c r="M395" s="61"/>
      <c r="N395" s="54" t="s">
        <v>721</v>
      </c>
      <c r="O395" s="42" t="s">
        <v>258</v>
      </c>
      <c r="P395" s="42">
        <v>207</v>
      </c>
      <c r="Q395" s="42"/>
      <c r="R395" s="42" t="s">
        <v>681</v>
      </c>
      <c r="S395" s="40" t="s">
        <v>2155</v>
      </c>
    </row>
    <row r="396" spans="1:19" s="40" customFormat="1" ht="30" x14ac:dyDescent="0.25">
      <c r="A396" s="39">
        <v>600143007</v>
      </c>
      <c r="B396" s="39">
        <v>600143007</v>
      </c>
      <c r="C396" s="39" t="s">
        <v>1473</v>
      </c>
      <c r="D396" s="45">
        <v>1</v>
      </c>
      <c r="E396" s="62">
        <v>70999368</v>
      </c>
      <c r="F396" s="44" t="s">
        <v>512</v>
      </c>
      <c r="G396" s="53" t="s">
        <v>647</v>
      </c>
      <c r="H396" s="57">
        <v>75</v>
      </c>
      <c r="I396" s="57" t="s">
        <v>2148</v>
      </c>
      <c r="J396" s="58">
        <v>27.49</v>
      </c>
      <c r="K396" s="59">
        <v>2061.75</v>
      </c>
      <c r="L396" s="60"/>
      <c r="M396" s="61"/>
      <c r="N396" s="54" t="s">
        <v>722</v>
      </c>
      <c r="O396" s="42" t="s">
        <v>492</v>
      </c>
      <c r="P396" s="42">
        <v>26</v>
      </c>
      <c r="Q396" s="42">
        <v>37</v>
      </c>
      <c r="R396" s="42" t="s">
        <v>653</v>
      </c>
      <c r="S396" s="40" t="s">
        <v>2155</v>
      </c>
    </row>
    <row r="397" spans="1:19" s="40" customFormat="1" ht="30" x14ac:dyDescent="0.25">
      <c r="A397" s="39">
        <v>600143023</v>
      </c>
      <c r="B397" s="39">
        <v>600143023</v>
      </c>
      <c r="C397" s="39" t="s">
        <v>1474</v>
      </c>
      <c r="D397" s="45">
        <v>1</v>
      </c>
      <c r="E397" s="62">
        <v>70994463</v>
      </c>
      <c r="F397" s="44" t="s">
        <v>512</v>
      </c>
      <c r="G397" s="53" t="s">
        <v>647</v>
      </c>
      <c r="H397" s="57">
        <v>250</v>
      </c>
      <c r="I397" s="57" t="s">
        <v>2148</v>
      </c>
      <c r="J397" s="58">
        <v>27.49</v>
      </c>
      <c r="K397" s="59">
        <v>6872.5</v>
      </c>
      <c r="L397" s="60"/>
      <c r="M397" s="61"/>
      <c r="N397" s="54" t="s">
        <v>723</v>
      </c>
      <c r="O397" s="42" t="s">
        <v>22</v>
      </c>
      <c r="P397" s="42">
        <v>90</v>
      </c>
      <c r="Q397" s="42"/>
      <c r="R397" s="42" t="s">
        <v>670</v>
      </c>
      <c r="S397" s="40" t="s">
        <v>2155</v>
      </c>
    </row>
    <row r="398" spans="1:19" s="40" customFormat="1" ht="30" x14ac:dyDescent="0.25">
      <c r="A398" s="39">
        <v>600143058</v>
      </c>
      <c r="B398" s="39">
        <v>600143058</v>
      </c>
      <c r="C398" s="39" t="s">
        <v>1475</v>
      </c>
      <c r="D398" s="45">
        <v>1</v>
      </c>
      <c r="E398" s="62">
        <v>75028972</v>
      </c>
      <c r="F398" s="44" t="s">
        <v>512</v>
      </c>
      <c r="G398" s="53" t="s">
        <v>647</v>
      </c>
      <c r="H398" s="57">
        <v>125</v>
      </c>
      <c r="I398" s="57" t="s">
        <v>2148</v>
      </c>
      <c r="J398" s="58">
        <v>27.49</v>
      </c>
      <c r="K398" s="59">
        <v>3436.25</v>
      </c>
      <c r="L398" s="60"/>
      <c r="M398" s="61"/>
      <c r="N398" s="54" t="s">
        <v>724</v>
      </c>
      <c r="O398" s="42" t="s">
        <v>664</v>
      </c>
      <c r="P398" s="42">
        <v>39</v>
      </c>
      <c r="Q398" s="42"/>
      <c r="R398" s="42" t="s">
        <v>725</v>
      </c>
      <c r="S398" s="40" t="s">
        <v>2155</v>
      </c>
    </row>
    <row r="399" spans="1:19" s="40" customFormat="1" ht="30" x14ac:dyDescent="0.25">
      <c r="A399" s="39">
        <v>600143121</v>
      </c>
      <c r="B399" s="39">
        <v>600143121</v>
      </c>
      <c r="C399" s="39" t="s">
        <v>1476</v>
      </c>
      <c r="D399" s="45">
        <v>1</v>
      </c>
      <c r="E399" s="62">
        <v>75026821</v>
      </c>
      <c r="F399" s="44" t="s">
        <v>512</v>
      </c>
      <c r="G399" s="53" t="s">
        <v>647</v>
      </c>
      <c r="H399" s="57">
        <v>25</v>
      </c>
      <c r="I399" s="57" t="s">
        <v>2148</v>
      </c>
      <c r="J399" s="58">
        <v>27.49</v>
      </c>
      <c r="K399" s="59">
        <v>687.25</v>
      </c>
      <c r="L399" s="60"/>
      <c r="M399" s="61"/>
      <c r="N399" s="54" t="s">
        <v>726</v>
      </c>
      <c r="O399" s="42"/>
      <c r="P399" s="42">
        <v>70</v>
      </c>
      <c r="Q399" s="42"/>
      <c r="R399" s="42" t="s">
        <v>727</v>
      </c>
      <c r="S399" s="40" t="s">
        <v>2155</v>
      </c>
    </row>
    <row r="400" spans="1:19" s="40" customFormat="1" x14ac:dyDescent="0.25">
      <c r="A400" s="39">
        <v>600143147</v>
      </c>
      <c r="B400" s="39">
        <v>600143147</v>
      </c>
      <c r="C400" s="39" t="s">
        <v>2004</v>
      </c>
      <c r="D400" s="45">
        <v>1</v>
      </c>
      <c r="E400" s="62">
        <v>75026503</v>
      </c>
      <c r="F400" s="44" t="s">
        <v>512</v>
      </c>
      <c r="G400" s="53" t="s">
        <v>647</v>
      </c>
      <c r="H400" s="57">
        <v>0</v>
      </c>
      <c r="I400" s="57" t="s">
        <v>2148</v>
      </c>
      <c r="J400" s="58">
        <v>27.49</v>
      </c>
      <c r="K400" s="59">
        <v>0</v>
      </c>
      <c r="L400" s="60"/>
      <c r="M400" s="61"/>
      <c r="N400" s="54" t="s">
        <v>2005</v>
      </c>
      <c r="O400" s="42"/>
      <c r="P400" s="42">
        <v>107</v>
      </c>
      <c r="Q400" s="42"/>
      <c r="R400" s="42" t="s">
        <v>2006</v>
      </c>
      <c r="S400" s="40" t="s">
        <v>2155</v>
      </c>
    </row>
    <row r="401" spans="1:19" s="40" customFormat="1" ht="30" x14ac:dyDescent="0.25">
      <c r="A401" s="39">
        <v>600143155</v>
      </c>
      <c r="B401" s="39">
        <v>600143155</v>
      </c>
      <c r="C401" s="39" t="s">
        <v>2007</v>
      </c>
      <c r="D401" s="45">
        <v>1</v>
      </c>
      <c r="E401" s="62">
        <v>75026945</v>
      </c>
      <c r="F401" s="44" t="s">
        <v>512</v>
      </c>
      <c r="G401" s="53" t="s">
        <v>647</v>
      </c>
      <c r="H401" s="57">
        <v>25</v>
      </c>
      <c r="I401" s="57" t="s">
        <v>2148</v>
      </c>
      <c r="J401" s="58">
        <v>27.49</v>
      </c>
      <c r="K401" s="59">
        <v>687.25</v>
      </c>
      <c r="L401" s="60"/>
      <c r="M401" s="61"/>
      <c r="N401" s="54" t="s">
        <v>2008</v>
      </c>
      <c r="O401" s="42"/>
      <c r="P401" s="42">
        <v>109</v>
      </c>
      <c r="Q401" s="42"/>
      <c r="R401" s="42" t="s">
        <v>2009</v>
      </c>
      <c r="S401" s="40" t="s">
        <v>2155</v>
      </c>
    </row>
    <row r="402" spans="1:19" s="40" customFormat="1" ht="30" x14ac:dyDescent="0.25">
      <c r="A402" s="39">
        <v>600143171</v>
      </c>
      <c r="B402" s="39">
        <v>600143171</v>
      </c>
      <c r="C402" s="39" t="s">
        <v>1477</v>
      </c>
      <c r="D402" s="45">
        <v>1</v>
      </c>
      <c r="E402" s="62">
        <v>75027259</v>
      </c>
      <c r="F402" s="44" t="s">
        <v>512</v>
      </c>
      <c r="G402" s="53" t="s">
        <v>647</v>
      </c>
      <c r="H402" s="57">
        <v>25</v>
      </c>
      <c r="I402" s="57" t="s">
        <v>2148</v>
      </c>
      <c r="J402" s="58">
        <v>27.49</v>
      </c>
      <c r="K402" s="59">
        <v>687.25</v>
      </c>
      <c r="L402" s="60"/>
      <c r="M402" s="61"/>
      <c r="N402" s="54" t="s">
        <v>728</v>
      </c>
      <c r="O402" s="42"/>
      <c r="P402" s="42">
        <v>101</v>
      </c>
      <c r="Q402" s="42"/>
      <c r="R402" s="42" t="s">
        <v>729</v>
      </c>
      <c r="S402" s="40" t="s">
        <v>2155</v>
      </c>
    </row>
    <row r="403" spans="1:19" s="40" customFormat="1" x14ac:dyDescent="0.25">
      <c r="A403" s="39">
        <v>600143244</v>
      </c>
      <c r="B403" s="39">
        <v>600143244</v>
      </c>
      <c r="C403" s="39" t="s">
        <v>1478</v>
      </c>
      <c r="D403" s="45">
        <v>1</v>
      </c>
      <c r="E403" s="62">
        <v>70986487</v>
      </c>
      <c r="F403" s="44" t="s">
        <v>512</v>
      </c>
      <c r="G403" s="53" t="s">
        <v>647</v>
      </c>
      <c r="H403" s="57">
        <v>200</v>
      </c>
      <c r="I403" s="57" t="s">
        <v>2148</v>
      </c>
      <c r="J403" s="58">
        <v>27.49</v>
      </c>
      <c r="K403" s="59">
        <v>5498</v>
      </c>
      <c r="L403" s="60"/>
      <c r="M403" s="61"/>
      <c r="N403" s="54" t="s">
        <v>730</v>
      </c>
      <c r="O403" s="42"/>
      <c r="P403" s="42">
        <v>67</v>
      </c>
      <c r="Q403" s="42"/>
      <c r="R403" s="42" t="s">
        <v>731</v>
      </c>
      <c r="S403" s="40" t="s">
        <v>2155</v>
      </c>
    </row>
    <row r="404" spans="1:19" s="40" customFormat="1" ht="30" x14ac:dyDescent="0.25">
      <c r="A404" s="39">
        <v>600143261</v>
      </c>
      <c r="B404" s="39">
        <v>600143261</v>
      </c>
      <c r="C404" s="39" t="s">
        <v>1479</v>
      </c>
      <c r="D404" s="45">
        <v>1</v>
      </c>
      <c r="E404" s="62">
        <v>75027186</v>
      </c>
      <c r="F404" s="44" t="s">
        <v>512</v>
      </c>
      <c r="G404" s="53" t="s">
        <v>647</v>
      </c>
      <c r="H404" s="57">
        <v>300</v>
      </c>
      <c r="I404" s="57" t="s">
        <v>2148</v>
      </c>
      <c r="J404" s="58">
        <v>27.49</v>
      </c>
      <c r="K404" s="59">
        <v>8247</v>
      </c>
      <c r="L404" s="60"/>
      <c r="M404" s="61"/>
      <c r="N404" s="54" t="s">
        <v>732</v>
      </c>
      <c r="O404" s="42"/>
      <c r="P404" s="42">
        <v>120</v>
      </c>
      <c r="Q404" s="42"/>
      <c r="R404" s="42" t="s">
        <v>733</v>
      </c>
      <c r="S404" s="40" t="s">
        <v>2155</v>
      </c>
    </row>
    <row r="405" spans="1:19" s="40" customFormat="1" ht="30" x14ac:dyDescent="0.25">
      <c r="A405" s="39">
        <v>600143295</v>
      </c>
      <c r="B405" s="39">
        <v>600143295</v>
      </c>
      <c r="C405" s="39" t="s">
        <v>1480</v>
      </c>
      <c r="D405" s="45">
        <v>1</v>
      </c>
      <c r="E405" s="62">
        <v>70640131</v>
      </c>
      <c r="F405" s="44" t="s">
        <v>512</v>
      </c>
      <c r="G405" s="53" t="s">
        <v>647</v>
      </c>
      <c r="H405" s="57">
        <v>50</v>
      </c>
      <c r="I405" s="57" t="s">
        <v>2148</v>
      </c>
      <c r="J405" s="58">
        <v>27.49</v>
      </c>
      <c r="K405" s="59">
        <v>1374.5</v>
      </c>
      <c r="L405" s="60"/>
      <c r="M405" s="61"/>
      <c r="N405" s="54" t="s">
        <v>734</v>
      </c>
      <c r="O405" s="42"/>
      <c r="P405" s="42">
        <v>134</v>
      </c>
      <c r="Q405" s="42"/>
      <c r="R405" s="42" t="s">
        <v>735</v>
      </c>
      <c r="S405" s="40" t="s">
        <v>2155</v>
      </c>
    </row>
    <row r="406" spans="1:19" s="40" customFormat="1" ht="30" x14ac:dyDescent="0.25">
      <c r="A406" s="39">
        <v>600143309</v>
      </c>
      <c r="B406" s="39">
        <v>600143309</v>
      </c>
      <c r="C406" s="39" t="s">
        <v>1481</v>
      </c>
      <c r="D406" s="45">
        <v>1</v>
      </c>
      <c r="E406" s="62">
        <v>70985430</v>
      </c>
      <c r="F406" s="44" t="s">
        <v>512</v>
      </c>
      <c r="G406" s="53" t="s">
        <v>647</v>
      </c>
      <c r="H406" s="57">
        <v>500</v>
      </c>
      <c r="I406" s="57" t="s">
        <v>2148</v>
      </c>
      <c r="J406" s="58">
        <v>27.49</v>
      </c>
      <c r="K406" s="59">
        <v>13745</v>
      </c>
      <c r="L406" s="60"/>
      <c r="M406" s="61"/>
      <c r="N406" s="54" t="s">
        <v>736</v>
      </c>
      <c r="O406" s="42" t="s">
        <v>22</v>
      </c>
      <c r="P406" s="42">
        <v>199</v>
      </c>
      <c r="Q406" s="42"/>
      <c r="R406" s="42" t="s">
        <v>737</v>
      </c>
      <c r="S406" s="40" t="s">
        <v>2155</v>
      </c>
    </row>
    <row r="407" spans="1:19" s="40" customFormat="1" ht="30" x14ac:dyDescent="0.25">
      <c r="A407" s="39">
        <v>600143317</v>
      </c>
      <c r="B407" s="39">
        <v>600143317</v>
      </c>
      <c r="C407" s="39" t="s">
        <v>1482</v>
      </c>
      <c r="D407" s="45">
        <v>1</v>
      </c>
      <c r="E407" s="62">
        <v>70984344</v>
      </c>
      <c r="F407" s="44" t="s">
        <v>512</v>
      </c>
      <c r="G407" s="53" t="s">
        <v>647</v>
      </c>
      <c r="H407" s="57">
        <v>550</v>
      </c>
      <c r="I407" s="57" t="s">
        <v>2148</v>
      </c>
      <c r="J407" s="58">
        <v>27.49</v>
      </c>
      <c r="K407" s="59">
        <v>15119.5</v>
      </c>
      <c r="L407" s="60"/>
      <c r="M407" s="61"/>
      <c r="N407" s="54" t="s">
        <v>738</v>
      </c>
      <c r="O407" s="42" t="s">
        <v>664</v>
      </c>
      <c r="P407" s="42">
        <v>217</v>
      </c>
      <c r="Q407" s="42"/>
      <c r="R407" s="42" t="s">
        <v>662</v>
      </c>
      <c r="S407" s="40" t="s">
        <v>2155</v>
      </c>
    </row>
    <row r="408" spans="1:19" s="40" customFormat="1" ht="30" x14ac:dyDescent="0.25">
      <c r="A408" s="39">
        <v>600143341</v>
      </c>
      <c r="B408" s="39">
        <v>600143341</v>
      </c>
      <c r="C408" s="39" t="s">
        <v>1483</v>
      </c>
      <c r="D408" s="45">
        <v>1</v>
      </c>
      <c r="E408" s="62">
        <v>70999651</v>
      </c>
      <c r="F408" s="44" t="s">
        <v>512</v>
      </c>
      <c r="G408" s="53" t="s">
        <v>647</v>
      </c>
      <c r="H408" s="57">
        <v>25</v>
      </c>
      <c r="I408" s="57" t="s">
        <v>2148</v>
      </c>
      <c r="J408" s="58">
        <v>27.49</v>
      </c>
      <c r="K408" s="59">
        <v>687.25</v>
      </c>
      <c r="L408" s="60"/>
      <c r="M408" s="61"/>
      <c r="N408" s="54" t="s">
        <v>739</v>
      </c>
      <c r="O408" s="42" t="s">
        <v>22</v>
      </c>
      <c r="P408" s="42">
        <v>58</v>
      </c>
      <c r="Q408" s="42"/>
      <c r="R408" s="42" t="s">
        <v>740</v>
      </c>
      <c r="S408" s="40" t="s">
        <v>2155</v>
      </c>
    </row>
    <row r="409" spans="1:19" s="40" customFormat="1" ht="30" x14ac:dyDescent="0.25">
      <c r="A409" s="39">
        <v>600143368</v>
      </c>
      <c r="B409" s="39">
        <v>600143368</v>
      </c>
      <c r="C409" s="39" t="s">
        <v>1484</v>
      </c>
      <c r="D409" s="45">
        <v>1</v>
      </c>
      <c r="E409" s="62">
        <v>75028964</v>
      </c>
      <c r="F409" s="44" t="s">
        <v>512</v>
      </c>
      <c r="G409" s="53" t="s">
        <v>647</v>
      </c>
      <c r="H409" s="57">
        <v>75</v>
      </c>
      <c r="I409" s="57" t="s">
        <v>2148</v>
      </c>
      <c r="J409" s="58">
        <v>27.49</v>
      </c>
      <c r="K409" s="59">
        <v>2061.75</v>
      </c>
      <c r="L409" s="60"/>
      <c r="M409" s="61"/>
      <c r="N409" s="54" t="s">
        <v>741</v>
      </c>
      <c r="O409" s="42" t="s">
        <v>88</v>
      </c>
      <c r="P409" s="42">
        <v>15</v>
      </c>
      <c r="Q409" s="42"/>
      <c r="R409" s="42" t="s">
        <v>742</v>
      </c>
      <c r="S409" s="40" t="s">
        <v>2155</v>
      </c>
    </row>
    <row r="410" spans="1:19" s="40" customFormat="1" ht="30" x14ac:dyDescent="0.25">
      <c r="A410" s="39">
        <v>600143384</v>
      </c>
      <c r="B410" s="39">
        <v>600143384</v>
      </c>
      <c r="C410" s="39" t="s">
        <v>1485</v>
      </c>
      <c r="D410" s="45">
        <v>1</v>
      </c>
      <c r="E410" s="62">
        <v>70999236</v>
      </c>
      <c r="F410" s="44" t="s">
        <v>512</v>
      </c>
      <c r="G410" s="53" t="s">
        <v>647</v>
      </c>
      <c r="H410" s="57">
        <v>275</v>
      </c>
      <c r="I410" s="57" t="s">
        <v>2148</v>
      </c>
      <c r="J410" s="58">
        <v>27.49</v>
      </c>
      <c r="K410" s="59">
        <v>7559.75</v>
      </c>
      <c r="L410" s="60"/>
      <c r="M410" s="61"/>
      <c r="N410" s="54" t="s">
        <v>743</v>
      </c>
      <c r="O410" s="42" t="s">
        <v>744</v>
      </c>
      <c r="P410" s="42">
        <v>1244</v>
      </c>
      <c r="Q410" s="42">
        <v>6</v>
      </c>
      <c r="R410" s="42" t="s">
        <v>653</v>
      </c>
      <c r="S410" s="40" t="s">
        <v>2155</v>
      </c>
    </row>
    <row r="411" spans="1:19" s="40" customFormat="1" ht="30" x14ac:dyDescent="0.25">
      <c r="A411" s="39">
        <v>600171671</v>
      </c>
      <c r="B411" s="39">
        <v>600171671</v>
      </c>
      <c r="C411" s="39" t="s">
        <v>2010</v>
      </c>
      <c r="D411" s="45">
        <v>1</v>
      </c>
      <c r="E411" s="62">
        <v>47813211</v>
      </c>
      <c r="F411" s="44" t="s">
        <v>512</v>
      </c>
      <c r="G411" s="53" t="s">
        <v>647</v>
      </c>
      <c r="H411" s="57">
        <v>100</v>
      </c>
      <c r="I411" s="57" t="s">
        <v>2148</v>
      </c>
      <c r="J411" s="58">
        <v>27.49</v>
      </c>
      <c r="K411" s="59">
        <v>2749</v>
      </c>
      <c r="L411" s="60"/>
      <c r="M411" s="61"/>
      <c r="N411" s="54" t="s">
        <v>2011</v>
      </c>
      <c r="O411" s="42" t="s">
        <v>2012</v>
      </c>
      <c r="P411" s="42">
        <v>361</v>
      </c>
      <c r="Q411" s="42" t="s">
        <v>267</v>
      </c>
      <c r="R411" s="42" t="s">
        <v>653</v>
      </c>
      <c r="S411" s="40" t="s">
        <v>2155</v>
      </c>
    </row>
    <row r="412" spans="1:19" s="40" customFormat="1" ht="30" x14ac:dyDescent="0.25">
      <c r="A412" s="39">
        <v>600171868</v>
      </c>
      <c r="B412" s="39">
        <v>600171868</v>
      </c>
      <c r="C412" s="39" t="s">
        <v>1444</v>
      </c>
      <c r="D412" s="45">
        <v>1</v>
      </c>
      <c r="E412" s="62">
        <v>845299</v>
      </c>
      <c r="F412" s="44" t="s">
        <v>512</v>
      </c>
      <c r="G412" s="53" t="s">
        <v>647</v>
      </c>
      <c r="H412" s="57">
        <v>50</v>
      </c>
      <c r="I412" s="57" t="s">
        <v>2148</v>
      </c>
      <c r="J412" s="58">
        <v>27.49</v>
      </c>
      <c r="K412" s="59">
        <v>1374.5</v>
      </c>
      <c r="L412" s="60"/>
      <c r="M412" s="61"/>
      <c r="N412" s="54" t="s">
        <v>666</v>
      </c>
      <c r="O412" s="42" t="s">
        <v>667</v>
      </c>
      <c r="P412" s="42">
        <v>1062</v>
      </c>
      <c r="Q412" s="42">
        <v>51</v>
      </c>
      <c r="R412" s="42" t="s">
        <v>653</v>
      </c>
      <c r="S412" s="40" t="s">
        <v>2155</v>
      </c>
    </row>
    <row r="413" spans="1:19" s="40" customFormat="1" x14ac:dyDescent="0.25">
      <c r="A413" s="39">
        <v>600171876</v>
      </c>
      <c r="B413" s="39">
        <v>600171876</v>
      </c>
      <c r="C413" s="39" t="s">
        <v>1445</v>
      </c>
      <c r="D413" s="45">
        <v>1</v>
      </c>
      <c r="E413" s="62">
        <v>47813482</v>
      </c>
      <c r="F413" s="44" t="s">
        <v>512</v>
      </c>
      <c r="G413" s="53" t="s">
        <v>647</v>
      </c>
      <c r="H413" s="57">
        <v>150</v>
      </c>
      <c r="I413" s="57" t="s">
        <v>2148</v>
      </c>
      <c r="J413" s="58">
        <v>27.49</v>
      </c>
      <c r="K413" s="59">
        <v>4123.5</v>
      </c>
      <c r="L413" s="60"/>
      <c r="M413" s="61"/>
      <c r="N413" s="54" t="s">
        <v>668</v>
      </c>
      <c r="O413" s="42" t="s">
        <v>279</v>
      </c>
      <c r="P413" s="42">
        <v>520</v>
      </c>
      <c r="Q413" s="42">
        <v>1</v>
      </c>
      <c r="R413" s="42" t="s">
        <v>653</v>
      </c>
      <c r="S413" s="40" t="s">
        <v>2155</v>
      </c>
    </row>
    <row r="414" spans="1:19" s="40" customFormat="1" x14ac:dyDescent="0.25">
      <c r="A414" s="39">
        <v>610550659</v>
      </c>
      <c r="B414" s="39">
        <v>610550659</v>
      </c>
      <c r="C414" s="39" t="s">
        <v>1757</v>
      </c>
      <c r="D414" s="45">
        <v>1</v>
      </c>
      <c r="E414" s="62">
        <v>68941811</v>
      </c>
      <c r="F414" s="44" t="s">
        <v>512</v>
      </c>
      <c r="G414" s="53" t="s">
        <v>647</v>
      </c>
      <c r="H414" s="57">
        <v>0</v>
      </c>
      <c r="I414" s="57" t="s">
        <v>2148</v>
      </c>
      <c r="J414" s="58">
        <v>27.49</v>
      </c>
      <c r="K414" s="59">
        <v>0</v>
      </c>
      <c r="L414" s="60"/>
      <c r="M414" s="61"/>
      <c r="N414" s="54" t="s">
        <v>1758</v>
      </c>
      <c r="O414" s="42" t="s">
        <v>1759</v>
      </c>
      <c r="P414" s="42">
        <v>235</v>
      </c>
      <c r="Q414" s="42">
        <v>1</v>
      </c>
      <c r="R414" s="42" t="s">
        <v>653</v>
      </c>
      <c r="S414" s="40" t="s">
        <v>2154</v>
      </c>
    </row>
    <row r="415" spans="1:19" s="40" customFormat="1" ht="30" x14ac:dyDescent="0.25">
      <c r="A415" s="39">
        <v>691002932</v>
      </c>
      <c r="B415" s="39">
        <v>691002932</v>
      </c>
      <c r="C415" s="39" t="s">
        <v>2013</v>
      </c>
      <c r="D415" s="45">
        <v>1</v>
      </c>
      <c r="E415" s="62">
        <v>72547651</v>
      </c>
      <c r="F415" s="44" t="s">
        <v>512</v>
      </c>
      <c r="G415" s="53" t="s">
        <v>647</v>
      </c>
      <c r="H415" s="57">
        <v>375</v>
      </c>
      <c r="I415" s="57" t="s">
        <v>2148</v>
      </c>
      <c r="J415" s="58">
        <v>27.49</v>
      </c>
      <c r="K415" s="59">
        <v>10308.75</v>
      </c>
      <c r="L415" s="60"/>
      <c r="M415" s="61"/>
      <c r="N415" s="54" t="s">
        <v>2014</v>
      </c>
      <c r="O415" s="42" t="s">
        <v>190</v>
      </c>
      <c r="P415" s="42">
        <v>867</v>
      </c>
      <c r="Q415" s="42">
        <v>34</v>
      </c>
      <c r="R415" s="42" t="s">
        <v>653</v>
      </c>
      <c r="S415" s="40" t="s">
        <v>2155</v>
      </c>
    </row>
    <row r="416" spans="1:19" s="40" customFormat="1" x14ac:dyDescent="0.25">
      <c r="A416" s="39">
        <v>691003939</v>
      </c>
      <c r="B416" s="39">
        <v>691003939</v>
      </c>
      <c r="C416" s="39" t="s">
        <v>2015</v>
      </c>
      <c r="D416" s="45">
        <v>1</v>
      </c>
      <c r="E416" s="62">
        <v>72074183</v>
      </c>
      <c r="F416" s="44" t="s">
        <v>512</v>
      </c>
      <c r="G416" s="53" t="s">
        <v>647</v>
      </c>
      <c r="H416" s="57">
        <v>150</v>
      </c>
      <c r="I416" s="57" t="s">
        <v>2148</v>
      </c>
      <c r="J416" s="58">
        <v>27.49</v>
      </c>
      <c r="K416" s="59">
        <v>4123.5</v>
      </c>
      <c r="L416" s="60"/>
      <c r="M416" s="61"/>
      <c r="N416" s="54" t="s">
        <v>2016</v>
      </c>
      <c r="O416" s="42" t="s">
        <v>262</v>
      </c>
      <c r="P416" s="42">
        <v>1457</v>
      </c>
      <c r="Q416" s="42">
        <v>4</v>
      </c>
      <c r="R416" s="42" t="s">
        <v>653</v>
      </c>
      <c r="S416" s="40" t="s">
        <v>2155</v>
      </c>
    </row>
    <row r="417" spans="1:19" s="40" customFormat="1" x14ac:dyDescent="0.25">
      <c r="A417" s="39">
        <v>691013977</v>
      </c>
      <c r="B417" s="39">
        <v>691013977</v>
      </c>
      <c r="C417" s="39" t="s">
        <v>2017</v>
      </c>
      <c r="D417" s="45">
        <v>1</v>
      </c>
      <c r="E417" s="62">
        <v>8971129</v>
      </c>
      <c r="F417" s="44" t="s">
        <v>512</v>
      </c>
      <c r="G417" s="53" t="s">
        <v>647</v>
      </c>
      <c r="H417" s="57">
        <v>25</v>
      </c>
      <c r="I417" s="57" t="s">
        <v>2148</v>
      </c>
      <c r="J417" s="58">
        <v>27.49</v>
      </c>
      <c r="K417" s="59">
        <v>687.25</v>
      </c>
      <c r="L417" s="60"/>
      <c r="M417" s="61"/>
      <c r="N417" s="54" t="s">
        <v>2018</v>
      </c>
      <c r="O417" s="42" t="s">
        <v>2019</v>
      </c>
      <c r="P417" s="42">
        <v>1147</v>
      </c>
      <c r="Q417" s="42">
        <v>34</v>
      </c>
      <c r="R417" s="42" t="s">
        <v>653</v>
      </c>
      <c r="S417" s="40" t="s">
        <v>2154</v>
      </c>
    </row>
    <row r="418" spans="1:19" s="40" customFormat="1" x14ac:dyDescent="0.25">
      <c r="A418" s="39">
        <v>691010153</v>
      </c>
      <c r="B418" s="39">
        <v>691010153</v>
      </c>
      <c r="C418" s="39" t="s">
        <v>1446</v>
      </c>
      <c r="D418" s="45">
        <v>1</v>
      </c>
      <c r="E418" s="62">
        <v>5024706</v>
      </c>
      <c r="F418" s="44" t="s">
        <v>512</v>
      </c>
      <c r="G418" s="53" t="s">
        <v>647</v>
      </c>
      <c r="H418" s="57">
        <v>125</v>
      </c>
      <c r="I418" s="57" t="s">
        <v>2148</v>
      </c>
      <c r="J418" s="58">
        <v>27.49</v>
      </c>
      <c r="K418" s="59">
        <v>3436.25</v>
      </c>
      <c r="L418" s="60"/>
      <c r="M418" s="61"/>
      <c r="N418" s="54" t="s">
        <v>669</v>
      </c>
      <c r="O418" s="42" t="s">
        <v>162</v>
      </c>
      <c r="P418" s="42">
        <v>135</v>
      </c>
      <c r="Q418" s="42"/>
      <c r="R418" s="42" t="s">
        <v>670</v>
      </c>
      <c r="S418" s="40" t="s">
        <v>2154</v>
      </c>
    </row>
    <row r="419" spans="1:19" s="40" customFormat="1" ht="30" x14ac:dyDescent="0.25">
      <c r="A419" s="39">
        <v>600026761</v>
      </c>
      <c r="B419" s="39">
        <v>600026761</v>
      </c>
      <c r="C419" s="39" t="s">
        <v>2020</v>
      </c>
      <c r="D419" s="45">
        <v>1</v>
      </c>
      <c r="E419" s="62">
        <v>47813229</v>
      </c>
      <c r="F419" s="44" t="s">
        <v>512</v>
      </c>
      <c r="G419" s="53" t="s">
        <v>647</v>
      </c>
      <c r="H419" s="57">
        <v>0</v>
      </c>
      <c r="I419" s="57" t="s">
        <v>2148</v>
      </c>
      <c r="J419" s="58">
        <v>27.49</v>
      </c>
      <c r="K419" s="59">
        <v>0</v>
      </c>
      <c r="L419" s="60"/>
      <c r="M419" s="61"/>
      <c r="N419" s="54" t="s">
        <v>2021</v>
      </c>
      <c r="O419" s="42" t="s">
        <v>2022</v>
      </c>
      <c r="P419" s="42">
        <v>1669</v>
      </c>
      <c r="Q419" s="42">
        <v>12</v>
      </c>
      <c r="R419" s="42" t="s">
        <v>653</v>
      </c>
      <c r="S419" s="40" t="s">
        <v>2155</v>
      </c>
    </row>
    <row r="420" spans="1:19" s="40" customFormat="1" ht="30" x14ac:dyDescent="0.25">
      <c r="A420" s="39">
        <v>600016536</v>
      </c>
      <c r="B420" s="39">
        <v>600016536</v>
      </c>
      <c r="C420" s="39" t="s">
        <v>1373</v>
      </c>
      <c r="D420" s="45">
        <v>1</v>
      </c>
      <c r="E420" s="62">
        <v>62331540</v>
      </c>
      <c r="F420" s="44" t="s">
        <v>512</v>
      </c>
      <c r="G420" s="53" t="s">
        <v>516</v>
      </c>
      <c r="H420" s="57">
        <v>425</v>
      </c>
      <c r="I420" s="57" t="s">
        <v>2149</v>
      </c>
      <c r="J420" s="58">
        <v>82.68</v>
      </c>
      <c r="K420" s="59">
        <v>35139</v>
      </c>
      <c r="L420" s="60"/>
      <c r="M420" s="61"/>
      <c r="N420" s="54" t="s">
        <v>546</v>
      </c>
      <c r="O420" s="42" t="s">
        <v>547</v>
      </c>
      <c r="P420" s="42">
        <v>1313</v>
      </c>
      <c r="Q420" s="42"/>
      <c r="R420" s="42" t="s">
        <v>545</v>
      </c>
      <c r="S420" s="40" t="s">
        <v>2155</v>
      </c>
    </row>
    <row r="421" spans="1:19" s="40" customFormat="1" x14ac:dyDescent="0.25">
      <c r="A421" s="39">
        <v>600016587</v>
      </c>
      <c r="B421" s="39">
        <v>600016587</v>
      </c>
      <c r="C421" s="39" t="s">
        <v>1374</v>
      </c>
      <c r="D421" s="45">
        <v>1</v>
      </c>
      <c r="E421" s="62">
        <v>60775645</v>
      </c>
      <c r="F421" s="44" t="s">
        <v>512</v>
      </c>
      <c r="G421" s="53" t="s">
        <v>516</v>
      </c>
      <c r="H421" s="57">
        <v>125</v>
      </c>
      <c r="I421" s="57" t="s">
        <v>2149</v>
      </c>
      <c r="J421" s="58">
        <v>82.68</v>
      </c>
      <c r="K421" s="59">
        <v>10335</v>
      </c>
      <c r="L421" s="60"/>
      <c r="M421" s="61"/>
      <c r="N421" s="55" t="s">
        <v>548</v>
      </c>
      <c r="O421" s="41" t="s">
        <v>549</v>
      </c>
      <c r="P421" s="41">
        <v>144</v>
      </c>
      <c r="Q421" s="41"/>
      <c r="R421" s="41" t="s">
        <v>545</v>
      </c>
      <c r="S421" s="40" t="s">
        <v>2154</v>
      </c>
    </row>
    <row r="422" spans="1:19" s="40" customFormat="1" ht="30" x14ac:dyDescent="0.25">
      <c r="A422" s="39">
        <v>600135853</v>
      </c>
      <c r="B422" s="39">
        <v>600135853</v>
      </c>
      <c r="C422" s="39" t="s">
        <v>1428</v>
      </c>
      <c r="D422" s="45">
        <v>1</v>
      </c>
      <c r="E422" s="62">
        <v>75026694</v>
      </c>
      <c r="F422" s="44" t="s">
        <v>512</v>
      </c>
      <c r="G422" s="53" t="s">
        <v>516</v>
      </c>
      <c r="H422" s="57">
        <v>0</v>
      </c>
      <c r="I422" s="57" t="s">
        <v>2149</v>
      </c>
      <c r="J422" s="58">
        <v>82.68</v>
      </c>
      <c r="K422" s="59">
        <v>0</v>
      </c>
      <c r="L422" s="60"/>
      <c r="M422" s="61"/>
      <c r="N422" s="55" t="s">
        <v>635</v>
      </c>
      <c r="O422" s="41" t="s">
        <v>636</v>
      </c>
      <c r="P422" s="41">
        <v>400</v>
      </c>
      <c r="Q422" s="41"/>
      <c r="R422" s="41" t="s">
        <v>545</v>
      </c>
      <c r="S422" s="40" t="s">
        <v>2155</v>
      </c>
    </row>
    <row r="423" spans="1:19" s="40" customFormat="1" ht="30" x14ac:dyDescent="0.25">
      <c r="A423" s="39">
        <v>600135870</v>
      </c>
      <c r="B423" s="39">
        <v>600135870</v>
      </c>
      <c r="C423" s="39" t="s">
        <v>1429</v>
      </c>
      <c r="D423" s="45">
        <v>1</v>
      </c>
      <c r="E423" s="62">
        <v>48004201</v>
      </c>
      <c r="F423" s="44" t="s">
        <v>512</v>
      </c>
      <c r="G423" s="53" t="s">
        <v>516</v>
      </c>
      <c r="H423" s="57">
        <v>825</v>
      </c>
      <c r="I423" s="57" t="s">
        <v>2149</v>
      </c>
      <c r="J423" s="58">
        <v>82.68</v>
      </c>
      <c r="K423" s="59">
        <v>68211</v>
      </c>
      <c r="L423" s="60"/>
      <c r="M423" s="61"/>
      <c r="N423" s="54" t="s">
        <v>637</v>
      </c>
      <c r="O423" s="42" t="s">
        <v>22</v>
      </c>
      <c r="P423" s="42">
        <v>862</v>
      </c>
      <c r="Q423" s="42"/>
      <c r="R423" s="42" t="s">
        <v>545</v>
      </c>
      <c r="S423" s="40" t="s">
        <v>2155</v>
      </c>
    </row>
    <row r="424" spans="1:19" s="40" customFormat="1" ht="30" x14ac:dyDescent="0.25">
      <c r="A424" s="39">
        <v>600135888</v>
      </c>
      <c r="B424" s="39">
        <v>600135888</v>
      </c>
      <c r="C424" s="39" t="s">
        <v>1430</v>
      </c>
      <c r="D424" s="45">
        <v>1</v>
      </c>
      <c r="E424" s="62">
        <v>48004219</v>
      </c>
      <c r="F424" s="44" t="s">
        <v>512</v>
      </c>
      <c r="G424" s="53" t="s">
        <v>516</v>
      </c>
      <c r="H424" s="57">
        <v>425</v>
      </c>
      <c r="I424" s="57" t="s">
        <v>2149</v>
      </c>
      <c r="J424" s="58">
        <v>82.68</v>
      </c>
      <c r="K424" s="59">
        <v>35139</v>
      </c>
      <c r="L424" s="60"/>
      <c r="M424" s="61"/>
      <c r="N424" s="54" t="s">
        <v>638</v>
      </c>
      <c r="O424" s="42" t="s">
        <v>639</v>
      </c>
      <c r="P424" s="42">
        <v>1050</v>
      </c>
      <c r="Q424" s="42"/>
      <c r="R424" s="42" t="s">
        <v>545</v>
      </c>
      <c r="S424" s="40" t="s">
        <v>2155</v>
      </c>
    </row>
    <row r="425" spans="1:19" s="40" customFormat="1" ht="30" x14ac:dyDescent="0.25">
      <c r="A425" s="39">
        <v>600136281</v>
      </c>
      <c r="B425" s="39">
        <v>600136281</v>
      </c>
      <c r="C425" s="39" t="s">
        <v>1431</v>
      </c>
      <c r="D425" s="45">
        <v>1</v>
      </c>
      <c r="E425" s="62">
        <v>75026350</v>
      </c>
      <c r="F425" s="44" t="s">
        <v>512</v>
      </c>
      <c r="G425" s="53" t="s">
        <v>516</v>
      </c>
      <c r="H425" s="57">
        <v>150</v>
      </c>
      <c r="I425" s="57" t="s">
        <v>2149</v>
      </c>
      <c r="J425" s="58">
        <v>82.68</v>
      </c>
      <c r="K425" s="59">
        <v>12402.000000000002</v>
      </c>
      <c r="L425" s="60"/>
      <c r="M425" s="61"/>
      <c r="N425" s="54" t="s">
        <v>640</v>
      </c>
      <c r="O425" s="42"/>
      <c r="P425" s="42">
        <v>546</v>
      </c>
      <c r="Q425" s="42"/>
      <c r="R425" s="42" t="s">
        <v>634</v>
      </c>
      <c r="S425" s="40" t="s">
        <v>2155</v>
      </c>
    </row>
    <row r="426" spans="1:19" s="40" customFormat="1" ht="30" x14ac:dyDescent="0.25">
      <c r="A426" s="39">
        <v>600136591</v>
      </c>
      <c r="B426" s="39">
        <v>600136591</v>
      </c>
      <c r="C426" s="39" t="s">
        <v>2023</v>
      </c>
      <c r="D426" s="45">
        <v>1</v>
      </c>
      <c r="E426" s="62">
        <v>75026678</v>
      </c>
      <c r="F426" s="44" t="s">
        <v>512</v>
      </c>
      <c r="G426" s="53" t="s">
        <v>516</v>
      </c>
      <c r="H426" s="57">
        <v>0</v>
      </c>
      <c r="I426" s="57" t="s">
        <v>2149</v>
      </c>
      <c r="J426" s="58">
        <v>82.68</v>
      </c>
      <c r="K426" s="59">
        <v>0</v>
      </c>
      <c r="L426" s="60"/>
      <c r="M426" s="61"/>
      <c r="N426" s="54" t="s">
        <v>2024</v>
      </c>
      <c r="O426" s="42" t="s">
        <v>2025</v>
      </c>
      <c r="P426" s="42">
        <v>400</v>
      </c>
      <c r="Q426" s="42"/>
      <c r="R426" s="42" t="s">
        <v>545</v>
      </c>
      <c r="S426" s="40" t="s">
        <v>2155</v>
      </c>
    </row>
    <row r="427" spans="1:19" s="40" customFormat="1" ht="30" x14ac:dyDescent="0.25">
      <c r="A427" s="39">
        <v>600136612</v>
      </c>
      <c r="B427" s="39">
        <v>600136612</v>
      </c>
      <c r="C427" s="39" t="s">
        <v>1432</v>
      </c>
      <c r="D427" s="45">
        <v>1</v>
      </c>
      <c r="E427" s="62">
        <v>75026643</v>
      </c>
      <c r="F427" s="44" t="s">
        <v>512</v>
      </c>
      <c r="G427" s="53" t="s">
        <v>516</v>
      </c>
      <c r="H427" s="57">
        <v>475</v>
      </c>
      <c r="I427" s="57" t="s">
        <v>2149</v>
      </c>
      <c r="J427" s="58">
        <v>82.68</v>
      </c>
      <c r="K427" s="59">
        <v>39273</v>
      </c>
      <c r="L427" s="60"/>
      <c r="M427" s="61"/>
      <c r="N427" s="54" t="s">
        <v>641</v>
      </c>
      <c r="O427" s="42" t="s">
        <v>26</v>
      </c>
      <c r="P427" s="42">
        <v>726</v>
      </c>
      <c r="Q427" s="42"/>
      <c r="R427" s="42" t="s">
        <v>545</v>
      </c>
      <c r="S427" s="40" t="s">
        <v>2155</v>
      </c>
    </row>
    <row r="428" spans="1:19" s="40" customFormat="1" ht="30" x14ac:dyDescent="0.25">
      <c r="A428" s="39">
        <v>600136663</v>
      </c>
      <c r="B428" s="39">
        <v>600136663</v>
      </c>
      <c r="C428" s="39" t="s">
        <v>1433</v>
      </c>
      <c r="D428" s="45">
        <v>1</v>
      </c>
      <c r="E428" s="62">
        <v>62331426</v>
      </c>
      <c r="F428" s="44" t="s">
        <v>512</v>
      </c>
      <c r="G428" s="53" t="s">
        <v>516</v>
      </c>
      <c r="H428" s="57">
        <v>450</v>
      </c>
      <c r="I428" s="57" t="s">
        <v>2149</v>
      </c>
      <c r="J428" s="58">
        <v>82.68</v>
      </c>
      <c r="K428" s="59">
        <v>37206</v>
      </c>
      <c r="L428" s="60"/>
      <c r="M428" s="61"/>
      <c r="N428" s="54" t="s">
        <v>642</v>
      </c>
      <c r="O428" s="42" t="s">
        <v>643</v>
      </c>
      <c r="P428" s="42">
        <v>959</v>
      </c>
      <c r="Q428" s="42"/>
      <c r="R428" s="42" t="s">
        <v>545</v>
      </c>
      <c r="S428" s="40" t="s">
        <v>2155</v>
      </c>
    </row>
    <row r="429" spans="1:19" s="40" customFormat="1" ht="30" x14ac:dyDescent="0.25">
      <c r="A429" s="39">
        <v>600136701</v>
      </c>
      <c r="B429" s="39">
        <v>600136701</v>
      </c>
      <c r="C429" s="39" t="s">
        <v>1434</v>
      </c>
      <c r="D429" s="45">
        <v>1</v>
      </c>
      <c r="E429" s="62">
        <v>75026635</v>
      </c>
      <c r="F429" s="44" t="s">
        <v>512</v>
      </c>
      <c r="G429" s="53" t="s">
        <v>516</v>
      </c>
      <c r="H429" s="57">
        <v>525</v>
      </c>
      <c r="I429" s="57" t="s">
        <v>2149</v>
      </c>
      <c r="J429" s="58">
        <v>82.68</v>
      </c>
      <c r="K429" s="59">
        <v>43407</v>
      </c>
      <c r="L429" s="60"/>
      <c r="M429" s="61"/>
      <c r="N429" s="54" t="s">
        <v>644</v>
      </c>
      <c r="O429" s="42" t="s">
        <v>633</v>
      </c>
      <c r="P429" s="42">
        <v>1230</v>
      </c>
      <c r="Q429" s="42"/>
      <c r="R429" s="42" t="s">
        <v>545</v>
      </c>
      <c r="S429" s="40" t="s">
        <v>2155</v>
      </c>
    </row>
    <row r="430" spans="1:19" s="40" customFormat="1" ht="30" x14ac:dyDescent="0.25">
      <c r="A430" s="39">
        <v>650025032</v>
      </c>
      <c r="B430" s="39">
        <v>650025032</v>
      </c>
      <c r="C430" s="39" t="s">
        <v>1435</v>
      </c>
      <c r="D430" s="45">
        <v>1</v>
      </c>
      <c r="E430" s="62">
        <v>73184985</v>
      </c>
      <c r="F430" s="44" t="s">
        <v>512</v>
      </c>
      <c r="G430" s="53" t="s">
        <v>516</v>
      </c>
      <c r="H430" s="57">
        <v>500</v>
      </c>
      <c r="I430" s="57" t="s">
        <v>2149</v>
      </c>
      <c r="J430" s="58">
        <v>82.68</v>
      </c>
      <c r="K430" s="59">
        <v>41340</v>
      </c>
      <c r="L430" s="60"/>
      <c r="M430" s="61"/>
      <c r="N430" s="54" t="s">
        <v>645</v>
      </c>
      <c r="O430" s="42" t="s">
        <v>22</v>
      </c>
      <c r="P430" s="42">
        <v>246</v>
      </c>
      <c r="Q430" s="42"/>
      <c r="R430" s="42" t="s">
        <v>646</v>
      </c>
      <c r="S430" s="40" t="s">
        <v>2155</v>
      </c>
    </row>
    <row r="431" spans="1:19" s="40" customFormat="1" x14ac:dyDescent="0.25">
      <c r="A431" s="39">
        <v>650078331</v>
      </c>
      <c r="B431" s="39">
        <v>650078331</v>
      </c>
      <c r="C431" s="39" t="s">
        <v>1800</v>
      </c>
      <c r="D431" s="45">
        <v>1</v>
      </c>
      <c r="E431" s="62">
        <v>26867940</v>
      </c>
      <c r="F431" s="44" t="s">
        <v>512</v>
      </c>
      <c r="G431" s="53" t="s">
        <v>516</v>
      </c>
      <c r="H431" s="57">
        <v>0</v>
      </c>
      <c r="I431" s="57" t="s">
        <v>2149</v>
      </c>
      <c r="J431" s="58">
        <v>82.68</v>
      </c>
      <c r="K431" s="59">
        <v>0</v>
      </c>
      <c r="L431" s="60"/>
      <c r="M431" s="61"/>
      <c r="N431" s="54" t="s">
        <v>1801</v>
      </c>
      <c r="O431" s="42" t="s">
        <v>26</v>
      </c>
      <c r="P431" s="42">
        <v>726</v>
      </c>
      <c r="Q431" s="42"/>
      <c r="R431" s="42" t="s">
        <v>545</v>
      </c>
      <c r="S431" s="40" t="s">
        <v>2154</v>
      </c>
    </row>
    <row r="432" spans="1:19" s="40" customFormat="1" x14ac:dyDescent="0.25">
      <c r="A432" s="39">
        <v>691004790</v>
      </c>
      <c r="B432" s="39">
        <v>691004790</v>
      </c>
      <c r="C432" s="39" t="s">
        <v>1375</v>
      </c>
      <c r="D432" s="45">
        <v>1</v>
      </c>
      <c r="E432" s="62">
        <v>29445191</v>
      </c>
      <c r="F432" s="44" t="s">
        <v>512</v>
      </c>
      <c r="G432" s="53" t="s">
        <v>516</v>
      </c>
      <c r="H432" s="57">
        <v>50</v>
      </c>
      <c r="I432" s="57" t="s">
        <v>2149</v>
      </c>
      <c r="J432" s="58">
        <v>82.68</v>
      </c>
      <c r="K432" s="59">
        <v>4134</v>
      </c>
      <c r="L432" s="60"/>
      <c r="M432" s="61"/>
      <c r="N432" s="54" t="s">
        <v>550</v>
      </c>
      <c r="O432" s="42" t="s">
        <v>495</v>
      </c>
      <c r="P432" s="42">
        <v>1330</v>
      </c>
      <c r="Q432" s="42"/>
      <c r="R432" s="42" t="s">
        <v>545</v>
      </c>
      <c r="S432" s="40" t="s">
        <v>2154</v>
      </c>
    </row>
    <row r="433" spans="1:19" s="40" customFormat="1" x14ac:dyDescent="0.25">
      <c r="A433" s="39">
        <v>600016447</v>
      </c>
      <c r="B433" s="39">
        <v>600016447</v>
      </c>
      <c r="C433" s="39" t="s">
        <v>1760</v>
      </c>
      <c r="D433" s="45">
        <v>1</v>
      </c>
      <c r="E433" s="62">
        <v>65142799</v>
      </c>
      <c r="F433" s="44" t="s">
        <v>512</v>
      </c>
      <c r="G433" s="53" t="s">
        <v>797</v>
      </c>
      <c r="H433" s="57">
        <v>0</v>
      </c>
      <c r="I433" s="57" t="s">
        <v>2148</v>
      </c>
      <c r="J433" s="58">
        <v>27.49</v>
      </c>
      <c r="K433" s="59">
        <v>0</v>
      </c>
      <c r="L433" s="60"/>
      <c r="M433" s="61"/>
      <c r="N433" s="54" t="s">
        <v>1761</v>
      </c>
      <c r="O433" s="42" t="s">
        <v>845</v>
      </c>
      <c r="P433" s="42">
        <v>1002</v>
      </c>
      <c r="Q433" s="42">
        <v>42</v>
      </c>
      <c r="R433" s="42" t="s">
        <v>798</v>
      </c>
      <c r="S433" s="40" t="s">
        <v>2154</v>
      </c>
    </row>
    <row r="434" spans="1:19" s="40" customFormat="1" x14ac:dyDescent="0.25">
      <c r="A434" s="39">
        <v>600016862</v>
      </c>
      <c r="B434" s="39">
        <v>600016862</v>
      </c>
      <c r="C434" s="39" t="s">
        <v>1762</v>
      </c>
      <c r="D434" s="45">
        <v>1</v>
      </c>
      <c r="E434" s="62">
        <v>25372351</v>
      </c>
      <c r="F434" s="44" t="s">
        <v>512</v>
      </c>
      <c r="G434" s="53" t="s">
        <v>797</v>
      </c>
      <c r="H434" s="57">
        <v>0</v>
      </c>
      <c r="I434" s="57" t="s">
        <v>2148</v>
      </c>
      <c r="J434" s="58">
        <v>27.49</v>
      </c>
      <c r="K434" s="59">
        <v>0</v>
      </c>
      <c r="L434" s="60"/>
      <c r="M434" s="61"/>
      <c r="N434" s="54" t="s">
        <v>1763</v>
      </c>
      <c r="O434" s="42" t="s">
        <v>162</v>
      </c>
      <c r="P434" s="42">
        <v>112</v>
      </c>
      <c r="Q434" s="42"/>
      <c r="R434" s="42" t="s">
        <v>823</v>
      </c>
      <c r="S434" s="40" t="s">
        <v>2154</v>
      </c>
    </row>
    <row r="435" spans="1:19" s="40" customFormat="1" x14ac:dyDescent="0.25">
      <c r="A435" s="39">
        <v>600017532</v>
      </c>
      <c r="B435" s="39">
        <v>600017532</v>
      </c>
      <c r="C435" s="39" t="s">
        <v>1514</v>
      </c>
      <c r="D435" s="45">
        <v>1</v>
      </c>
      <c r="E435" s="62">
        <v>25378660</v>
      </c>
      <c r="F435" s="44" t="s">
        <v>512</v>
      </c>
      <c r="G435" s="53" t="s">
        <v>797</v>
      </c>
      <c r="H435" s="57">
        <v>100</v>
      </c>
      <c r="I435" s="57" t="s">
        <v>2148</v>
      </c>
      <c r="J435" s="58">
        <v>27.49</v>
      </c>
      <c r="K435" s="59">
        <v>2749</v>
      </c>
      <c r="L435" s="60"/>
      <c r="M435" s="61"/>
      <c r="N435" s="54" t="s">
        <v>799</v>
      </c>
      <c r="O435" s="42" t="s">
        <v>800</v>
      </c>
      <c r="P435" s="42">
        <v>384</v>
      </c>
      <c r="Q435" s="42">
        <v>1</v>
      </c>
      <c r="R435" s="42" t="s">
        <v>798</v>
      </c>
      <c r="S435" s="40" t="s">
        <v>2154</v>
      </c>
    </row>
    <row r="436" spans="1:19" s="40" customFormat="1" x14ac:dyDescent="0.25">
      <c r="A436" s="39">
        <v>600017737</v>
      </c>
      <c r="B436" s="39">
        <v>600017737</v>
      </c>
      <c r="C436" s="39" t="s">
        <v>2026</v>
      </c>
      <c r="D436" s="45">
        <v>1</v>
      </c>
      <c r="E436" s="62">
        <v>602027</v>
      </c>
      <c r="F436" s="44" t="s">
        <v>512</v>
      </c>
      <c r="G436" s="53" t="s">
        <v>797</v>
      </c>
      <c r="H436" s="57">
        <v>25</v>
      </c>
      <c r="I436" s="57" t="s">
        <v>2148</v>
      </c>
      <c r="J436" s="58">
        <v>27.49</v>
      </c>
      <c r="K436" s="59">
        <v>687.25</v>
      </c>
      <c r="L436" s="60"/>
      <c r="M436" s="61"/>
      <c r="N436" s="54" t="s">
        <v>2027</v>
      </c>
      <c r="O436" s="42" t="s">
        <v>30</v>
      </c>
      <c r="P436" s="42">
        <v>288</v>
      </c>
      <c r="Q436" s="42">
        <v>20</v>
      </c>
      <c r="R436" s="42" t="s">
        <v>798</v>
      </c>
      <c r="S436" s="40" t="s">
        <v>2155</v>
      </c>
    </row>
    <row r="437" spans="1:19" s="40" customFormat="1" ht="30" x14ac:dyDescent="0.25">
      <c r="A437" s="39">
        <v>600020070</v>
      </c>
      <c r="B437" s="39">
        <v>600020070</v>
      </c>
      <c r="C437" s="39" t="s">
        <v>2028</v>
      </c>
      <c r="D437" s="45">
        <v>1</v>
      </c>
      <c r="E437" s="62">
        <v>600920</v>
      </c>
      <c r="F437" s="44" t="s">
        <v>512</v>
      </c>
      <c r="G437" s="53" t="s">
        <v>797</v>
      </c>
      <c r="H437" s="57">
        <v>0</v>
      </c>
      <c r="I437" s="57" t="s">
        <v>2148</v>
      </c>
      <c r="J437" s="58">
        <v>27.49</v>
      </c>
      <c r="K437" s="59">
        <v>0</v>
      </c>
      <c r="L437" s="60"/>
      <c r="M437" s="61"/>
      <c r="N437" s="54" t="s">
        <v>2029</v>
      </c>
      <c r="O437" s="42" t="s">
        <v>25</v>
      </c>
      <c r="P437" s="42">
        <v>754</v>
      </c>
      <c r="Q437" s="42">
        <v>2</v>
      </c>
      <c r="R437" s="42" t="s">
        <v>798</v>
      </c>
      <c r="S437" s="40" t="s">
        <v>2155</v>
      </c>
    </row>
    <row r="438" spans="1:19" s="40" customFormat="1" x14ac:dyDescent="0.25">
      <c r="A438" s="39">
        <v>600017290</v>
      </c>
      <c r="B438" s="39">
        <v>600017290</v>
      </c>
      <c r="C438" s="39" t="s">
        <v>1764</v>
      </c>
      <c r="D438" s="45">
        <v>1</v>
      </c>
      <c r="E438" s="62">
        <v>25373005</v>
      </c>
      <c r="F438" s="44" t="s">
        <v>512</v>
      </c>
      <c r="G438" s="53" t="s">
        <v>797</v>
      </c>
      <c r="H438" s="57">
        <v>0</v>
      </c>
      <c r="I438" s="57" t="s">
        <v>2148</v>
      </c>
      <c r="J438" s="58">
        <v>27.49</v>
      </c>
      <c r="K438" s="59">
        <v>0</v>
      </c>
      <c r="L438" s="60"/>
      <c r="M438" s="61"/>
      <c r="N438" s="54" t="s">
        <v>1765</v>
      </c>
      <c r="O438" s="42" t="s">
        <v>1170</v>
      </c>
      <c r="P438" s="42">
        <v>1747</v>
      </c>
      <c r="Q438" s="42">
        <v>11</v>
      </c>
      <c r="R438" s="42" t="s">
        <v>798</v>
      </c>
      <c r="S438" s="40" t="s">
        <v>2154</v>
      </c>
    </row>
    <row r="439" spans="1:19" s="40" customFormat="1" ht="30" x14ac:dyDescent="0.25">
      <c r="A439" s="39">
        <v>600017443</v>
      </c>
      <c r="B439" s="39">
        <v>600017443</v>
      </c>
      <c r="C439" s="39" t="s">
        <v>1802</v>
      </c>
      <c r="D439" s="45">
        <v>1</v>
      </c>
      <c r="E439" s="62">
        <v>61989011</v>
      </c>
      <c r="F439" s="44" t="s">
        <v>512</v>
      </c>
      <c r="G439" s="53" t="s">
        <v>797</v>
      </c>
      <c r="H439" s="57">
        <v>0</v>
      </c>
      <c r="I439" s="57" t="s">
        <v>2148</v>
      </c>
      <c r="J439" s="58">
        <v>27.49</v>
      </c>
      <c r="K439" s="59">
        <v>0</v>
      </c>
      <c r="L439" s="60"/>
      <c r="M439" s="61"/>
      <c r="N439" s="54" t="s">
        <v>1803</v>
      </c>
      <c r="O439" s="42" t="s">
        <v>1804</v>
      </c>
      <c r="P439" s="42">
        <v>493</v>
      </c>
      <c r="Q439" s="42">
        <v>3</v>
      </c>
      <c r="R439" s="42" t="s">
        <v>798</v>
      </c>
      <c r="S439" s="40" t="s">
        <v>2155</v>
      </c>
    </row>
    <row r="440" spans="1:19" s="40" customFormat="1" x14ac:dyDescent="0.25">
      <c r="A440" s="39">
        <v>600017451</v>
      </c>
      <c r="B440" s="39">
        <v>600017451</v>
      </c>
      <c r="C440" s="39" t="s">
        <v>2030</v>
      </c>
      <c r="D440" s="45">
        <v>1</v>
      </c>
      <c r="E440" s="62">
        <v>842745</v>
      </c>
      <c r="F440" s="44" t="s">
        <v>512</v>
      </c>
      <c r="G440" s="53" t="s">
        <v>797</v>
      </c>
      <c r="H440" s="57">
        <v>100</v>
      </c>
      <c r="I440" s="57" t="s">
        <v>2148</v>
      </c>
      <c r="J440" s="58">
        <v>27.49</v>
      </c>
      <c r="K440" s="59">
        <v>2749</v>
      </c>
      <c r="L440" s="60"/>
      <c r="M440" s="61"/>
      <c r="N440" s="54" t="s">
        <v>2031</v>
      </c>
      <c r="O440" s="42" t="s">
        <v>2032</v>
      </c>
      <c r="P440" s="42">
        <v>1429</v>
      </c>
      <c r="Q440" s="42">
        <v>34</v>
      </c>
      <c r="R440" s="42" t="s">
        <v>798</v>
      </c>
      <c r="S440" s="40" t="s">
        <v>2155</v>
      </c>
    </row>
    <row r="441" spans="1:19" s="40" customFormat="1" x14ac:dyDescent="0.25">
      <c r="A441" s="39">
        <v>600017460</v>
      </c>
      <c r="B441" s="39">
        <v>600017460</v>
      </c>
      <c r="C441" s="39" t="s">
        <v>2033</v>
      </c>
      <c r="D441" s="45">
        <v>1</v>
      </c>
      <c r="E441" s="62">
        <v>602094</v>
      </c>
      <c r="F441" s="44" t="s">
        <v>512</v>
      </c>
      <c r="G441" s="53" t="s">
        <v>797</v>
      </c>
      <c r="H441" s="57">
        <v>0</v>
      </c>
      <c r="I441" s="57" t="s">
        <v>2148</v>
      </c>
      <c r="J441" s="58">
        <v>27.49</v>
      </c>
      <c r="K441" s="59">
        <v>0</v>
      </c>
      <c r="L441" s="60"/>
      <c r="M441" s="61"/>
      <c r="N441" s="54" t="s">
        <v>2034</v>
      </c>
      <c r="O441" s="42" t="s">
        <v>2035</v>
      </c>
      <c r="P441" s="42">
        <v>1543</v>
      </c>
      <c r="Q441" s="42">
        <v>6</v>
      </c>
      <c r="R441" s="42" t="s">
        <v>798</v>
      </c>
      <c r="S441" s="40" t="s">
        <v>2155</v>
      </c>
    </row>
    <row r="442" spans="1:19" s="40" customFormat="1" ht="30" x14ac:dyDescent="0.25">
      <c r="A442" s="39">
        <v>600017478</v>
      </c>
      <c r="B442" s="39">
        <v>600017478</v>
      </c>
      <c r="C442" s="39" t="s">
        <v>1766</v>
      </c>
      <c r="D442" s="45">
        <v>1</v>
      </c>
      <c r="E442" s="62">
        <v>602159</v>
      </c>
      <c r="F442" s="44" t="s">
        <v>512</v>
      </c>
      <c r="G442" s="53" t="s">
        <v>797</v>
      </c>
      <c r="H442" s="57">
        <v>750</v>
      </c>
      <c r="I442" s="57" t="s">
        <v>2148</v>
      </c>
      <c r="J442" s="58">
        <v>27.49</v>
      </c>
      <c r="K442" s="59">
        <v>20617.5</v>
      </c>
      <c r="L442" s="60"/>
      <c r="M442" s="61"/>
      <c r="N442" s="54" t="s">
        <v>1767</v>
      </c>
      <c r="O442" s="42" t="s">
        <v>269</v>
      </c>
      <c r="P442" s="42">
        <v>1691</v>
      </c>
      <c r="Q442" s="42">
        <v>4</v>
      </c>
      <c r="R442" s="42" t="s">
        <v>798</v>
      </c>
      <c r="S442" s="40" t="s">
        <v>2155</v>
      </c>
    </row>
    <row r="443" spans="1:19" s="40" customFormat="1" ht="30" x14ac:dyDescent="0.25">
      <c r="A443" s="39">
        <v>600017486</v>
      </c>
      <c r="B443" s="39">
        <v>600017486</v>
      </c>
      <c r="C443" s="39" t="s">
        <v>1515</v>
      </c>
      <c r="D443" s="45">
        <v>1</v>
      </c>
      <c r="E443" s="62">
        <v>842737</v>
      </c>
      <c r="F443" s="44" t="s">
        <v>512</v>
      </c>
      <c r="G443" s="53" t="s">
        <v>797</v>
      </c>
      <c r="H443" s="57">
        <v>0</v>
      </c>
      <c r="I443" s="57" t="s">
        <v>2148</v>
      </c>
      <c r="J443" s="58">
        <v>27.49</v>
      </c>
      <c r="K443" s="59">
        <v>0</v>
      </c>
      <c r="L443" s="60"/>
      <c r="M443" s="61"/>
      <c r="N443" s="54" t="s">
        <v>801</v>
      </c>
      <c r="O443" s="42" t="s">
        <v>802</v>
      </c>
      <c r="P443" s="42">
        <v>2632</v>
      </c>
      <c r="Q443" s="42" t="s">
        <v>263</v>
      </c>
      <c r="R443" s="42" t="s">
        <v>798</v>
      </c>
      <c r="S443" s="40" t="s">
        <v>2155</v>
      </c>
    </row>
    <row r="444" spans="1:19" s="40" customFormat="1" ht="30" x14ac:dyDescent="0.25">
      <c r="A444" s="39">
        <v>600017494</v>
      </c>
      <c r="B444" s="39">
        <v>600017494</v>
      </c>
      <c r="C444" s="39" t="s">
        <v>1768</v>
      </c>
      <c r="D444" s="45">
        <v>1</v>
      </c>
      <c r="E444" s="62">
        <v>842753</v>
      </c>
      <c r="F444" s="44" t="s">
        <v>512</v>
      </c>
      <c r="G444" s="53" t="s">
        <v>797</v>
      </c>
      <c r="H444" s="57">
        <v>0</v>
      </c>
      <c r="I444" s="57" t="s">
        <v>2148</v>
      </c>
      <c r="J444" s="58">
        <v>27.49</v>
      </c>
      <c r="K444" s="59">
        <v>0</v>
      </c>
      <c r="L444" s="60"/>
      <c r="M444" s="61"/>
      <c r="N444" s="54" t="s">
        <v>1769</v>
      </c>
      <c r="O444" s="42" t="s">
        <v>1770</v>
      </c>
      <c r="P444" s="42">
        <v>1332</v>
      </c>
      <c r="Q444" s="42">
        <v>35</v>
      </c>
      <c r="R444" s="42" t="s">
        <v>798</v>
      </c>
      <c r="S444" s="40" t="s">
        <v>2155</v>
      </c>
    </row>
    <row r="445" spans="1:19" s="40" customFormat="1" x14ac:dyDescent="0.25">
      <c r="A445" s="39">
        <v>600017508</v>
      </c>
      <c r="B445" s="39">
        <v>600017508</v>
      </c>
      <c r="C445" s="39" t="s">
        <v>1516</v>
      </c>
      <c r="D445" s="45">
        <v>1</v>
      </c>
      <c r="E445" s="62">
        <v>842761</v>
      </c>
      <c r="F445" s="44" t="s">
        <v>512</v>
      </c>
      <c r="G445" s="53" t="s">
        <v>797</v>
      </c>
      <c r="H445" s="57">
        <v>0</v>
      </c>
      <c r="I445" s="57" t="s">
        <v>2148</v>
      </c>
      <c r="J445" s="58">
        <v>27.49</v>
      </c>
      <c r="K445" s="59">
        <v>0</v>
      </c>
      <c r="L445" s="60"/>
      <c r="M445" s="61"/>
      <c r="N445" s="54" t="s">
        <v>803</v>
      </c>
      <c r="O445" s="42" t="s">
        <v>804</v>
      </c>
      <c r="P445" s="42">
        <v>2565</v>
      </c>
      <c r="Q445" s="42">
        <v>25</v>
      </c>
      <c r="R445" s="42" t="s">
        <v>798</v>
      </c>
      <c r="S445" s="40" t="s">
        <v>2155</v>
      </c>
    </row>
    <row r="446" spans="1:19" s="40" customFormat="1" ht="30" x14ac:dyDescent="0.25">
      <c r="A446" s="39">
        <v>600017516</v>
      </c>
      <c r="B446" s="39">
        <v>600017516</v>
      </c>
      <c r="C446" s="39" t="s">
        <v>1517</v>
      </c>
      <c r="D446" s="45">
        <v>1</v>
      </c>
      <c r="E446" s="62">
        <v>602060</v>
      </c>
      <c r="F446" s="44" t="s">
        <v>512</v>
      </c>
      <c r="G446" s="53" t="s">
        <v>797</v>
      </c>
      <c r="H446" s="57">
        <v>325</v>
      </c>
      <c r="I446" s="57" t="s">
        <v>2148</v>
      </c>
      <c r="J446" s="58">
        <v>27.49</v>
      </c>
      <c r="K446" s="59">
        <v>8934.25</v>
      </c>
      <c r="L446" s="60"/>
      <c r="M446" s="61"/>
      <c r="N446" s="54" t="s">
        <v>805</v>
      </c>
      <c r="O446" s="42" t="s">
        <v>802</v>
      </c>
      <c r="P446" s="42">
        <v>2631</v>
      </c>
      <c r="Q446" s="42">
        <v>6</v>
      </c>
      <c r="R446" s="42" t="s">
        <v>798</v>
      </c>
      <c r="S446" s="40" t="s">
        <v>2155</v>
      </c>
    </row>
    <row r="447" spans="1:19" s="40" customFormat="1" x14ac:dyDescent="0.25">
      <c r="A447" s="39">
        <v>600017524</v>
      </c>
      <c r="B447" s="39">
        <v>600017524</v>
      </c>
      <c r="C447" s="39" t="s">
        <v>2036</v>
      </c>
      <c r="D447" s="45">
        <v>1</v>
      </c>
      <c r="E447" s="62">
        <v>602078</v>
      </c>
      <c r="F447" s="44" t="s">
        <v>512</v>
      </c>
      <c r="G447" s="53" t="s">
        <v>797</v>
      </c>
      <c r="H447" s="57">
        <v>0</v>
      </c>
      <c r="I447" s="57" t="s">
        <v>2148</v>
      </c>
      <c r="J447" s="58">
        <v>27.49</v>
      </c>
      <c r="K447" s="59">
        <v>0</v>
      </c>
      <c r="L447" s="60"/>
      <c r="M447" s="61"/>
      <c r="N447" s="54" t="s">
        <v>2037</v>
      </c>
      <c r="O447" s="42" t="s">
        <v>806</v>
      </c>
      <c r="P447" s="42">
        <v>958</v>
      </c>
      <c r="Q447" s="42">
        <v>40</v>
      </c>
      <c r="R447" s="42" t="s">
        <v>798</v>
      </c>
      <c r="S447" s="40" t="s">
        <v>2155</v>
      </c>
    </row>
    <row r="448" spans="1:19" s="40" customFormat="1" x14ac:dyDescent="0.25">
      <c r="A448" s="39">
        <v>600017541</v>
      </c>
      <c r="B448" s="39">
        <v>600017541</v>
      </c>
      <c r="C448" s="39" t="s">
        <v>2038</v>
      </c>
      <c r="D448" s="45">
        <v>1</v>
      </c>
      <c r="E448" s="62">
        <v>845388</v>
      </c>
      <c r="F448" s="44" t="s">
        <v>512</v>
      </c>
      <c r="G448" s="53" t="s">
        <v>797</v>
      </c>
      <c r="H448" s="57">
        <v>0</v>
      </c>
      <c r="I448" s="57" t="s">
        <v>2148</v>
      </c>
      <c r="J448" s="58">
        <v>27.49</v>
      </c>
      <c r="K448" s="59">
        <v>0</v>
      </c>
      <c r="L448" s="60"/>
      <c r="M448" s="61"/>
      <c r="N448" s="54" t="s">
        <v>2039</v>
      </c>
      <c r="O448" s="42" t="s">
        <v>877</v>
      </c>
      <c r="P448" s="42">
        <v>1284</v>
      </c>
      <c r="Q448" s="42">
        <v>2</v>
      </c>
      <c r="R448" s="42" t="s">
        <v>798</v>
      </c>
      <c r="S448" s="40" t="s">
        <v>2154</v>
      </c>
    </row>
    <row r="449" spans="1:19" s="40" customFormat="1" x14ac:dyDescent="0.25">
      <c r="A449" s="39">
        <v>600017567</v>
      </c>
      <c r="B449" s="39">
        <v>600017567</v>
      </c>
      <c r="C449" s="39" t="s">
        <v>1771</v>
      </c>
      <c r="D449" s="45">
        <v>1</v>
      </c>
      <c r="E449" s="62">
        <v>25371835</v>
      </c>
      <c r="F449" s="44" t="s">
        <v>512</v>
      </c>
      <c r="G449" s="53" t="s">
        <v>797</v>
      </c>
      <c r="H449" s="57">
        <v>0</v>
      </c>
      <c r="I449" s="57" t="s">
        <v>2148</v>
      </c>
      <c r="J449" s="58">
        <v>27.49</v>
      </c>
      <c r="K449" s="59">
        <v>0</v>
      </c>
      <c r="L449" s="60"/>
      <c r="M449" s="61"/>
      <c r="N449" s="54" t="s">
        <v>1772</v>
      </c>
      <c r="O449" s="42" t="s">
        <v>845</v>
      </c>
      <c r="P449" s="42">
        <v>1002</v>
      </c>
      <c r="Q449" s="42">
        <v>42</v>
      </c>
      <c r="R449" s="42" t="s">
        <v>798</v>
      </c>
      <c r="S449" s="40" t="s">
        <v>2154</v>
      </c>
    </row>
    <row r="450" spans="1:19" s="40" customFormat="1" ht="30" x14ac:dyDescent="0.25">
      <c r="A450" s="39">
        <v>600017583</v>
      </c>
      <c r="B450" s="39">
        <v>600017583</v>
      </c>
      <c r="C450" s="39" t="s">
        <v>1518</v>
      </c>
      <c r="D450" s="45">
        <v>1</v>
      </c>
      <c r="E450" s="62">
        <v>602132</v>
      </c>
      <c r="F450" s="44" t="s">
        <v>512</v>
      </c>
      <c r="G450" s="53" t="s">
        <v>797</v>
      </c>
      <c r="H450" s="57">
        <v>0</v>
      </c>
      <c r="I450" s="57" t="s">
        <v>2148</v>
      </c>
      <c r="J450" s="58">
        <v>27.49</v>
      </c>
      <c r="K450" s="59">
        <v>0</v>
      </c>
      <c r="L450" s="60"/>
      <c r="M450" s="61"/>
      <c r="N450" s="54" t="s">
        <v>807</v>
      </c>
      <c r="O450" s="42" t="s">
        <v>808</v>
      </c>
      <c r="P450" s="42">
        <v>1490</v>
      </c>
      <c r="Q450" s="42">
        <v>7</v>
      </c>
      <c r="R450" s="42" t="s">
        <v>798</v>
      </c>
      <c r="S450" s="40" t="s">
        <v>2155</v>
      </c>
    </row>
    <row r="451" spans="1:19" s="40" customFormat="1" x14ac:dyDescent="0.25">
      <c r="A451" s="39">
        <v>600017591</v>
      </c>
      <c r="B451" s="39">
        <v>600017591</v>
      </c>
      <c r="C451" s="39" t="s">
        <v>1773</v>
      </c>
      <c r="D451" s="45">
        <v>1</v>
      </c>
      <c r="E451" s="62">
        <v>25364723</v>
      </c>
      <c r="F451" s="44" t="s">
        <v>512</v>
      </c>
      <c r="G451" s="53" t="s">
        <v>797</v>
      </c>
      <c r="H451" s="57">
        <v>0</v>
      </c>
      <c r="I451" s="57" t="s">
        <v>2148</v>
      </c>
      <c r="J451" s="58">
        <v>27.49</v>
      </c>
      <c r="K451" s="59">
        <v>0</v>
      </c>
      <c r="L451" s="60"/>
      <c r="M451" s="61"/>
      <c r="N451" s="54" t="s">
        <v>1774</v>
      </c>
      <c r="O451" s="42" t="s">
        <v>845</v>
      </c>
      <c r="P451" s="42">
        <v>1002</v>
      </c>
      <c r="Q451" s="42">
        <v>42</v>
      </c>
      <c r="R451" s="42" t="s">
        <v>798</v>
      </c>
      <c r="S451" s="40" t="s">
        <v>2154</v>
      </c>
    </row>
    <row r="452" spans="1:19" s="40" customFormat="1" x14ac:dyDescent="0.25">
      <c r="A452" s="39">
        <v>600017630</v>
      </c>
      <c r="B452" s="39">
        <v>600017630</v>
      </c>
      <c r="C452" s="39" t="s">
        <v>1519</v>
      </c>
      <c r="D452" s="45">
        <v>1</v>
      </c>
      <c r="E452" s="62">
        <v>602051</v>
      </c>
      <c r="F452" s="44" t="s">
        <v>512</v>
      </c>
      <c r="G452" s="53" t="s">
        <v>797</v>
      </c>
      <c r="H452" s="57">
        <v>0</v>
      </c>
      <c r="I452" s="57" t="s">
        <v>2148</v>
      </c>
      <c r="J452" s="58">
        <v>27.49</v>
      </c>
      <c r="K452" s="59">
        <v>0</v>
      </c>
      <c r="L452" s="60"/>
      <c r="M452" s="61"/>
      <c r="N452" s="54" t="s">
        <v>809</v>
      </c>
      <c r="O452" s="42" t="s">
        <v>497</v>
      </c>
      <c r="P452" s="42">
        <v>959</v>
      </c>
      <c r="Q452" s="42">
        <v>33</v>
      </c>
      <c r="R452" s="42" t="s">
        <v>798</v>
      </c>
      <c r="S452" s="40" t="s">
        <v>2155</v>
      </c>
    </row>
    <row r="453" spans="1:19" s="40" customFormat="1" ht="30" x14ac:dyDescent="0.25">
      <c r="A453" s="39">
        <v>600017648</v>
      </c>
      <c r="B453" s="39">
        <v>600017648</v>
      </c>
      <c r="C453" s="39" t="s">
        <v>1775</v>
      </c>
      <c r="D453" s="45">
        <v>1</v>
      </c>
      <c r="E453" s="62">
        <v>842702</v>
      </c>
      <c r="F453" s="44" t="s">
        <v>512</v>
      </c>
      <c r="G453" s="53" t="s">
        <v>797</v>
      </c>
      <c r="H453" s="57">
        <v>0</v>
      </c>
      <c r="I453" s="57" t="s">
        <v>2148</v>
      </c>
      <c r="J453" s="58">
        <v>27.49</v>
      </c>
      <c r="K453" s="59">
        <v>0</v>
      </c>
      <c r="L453" s="60"/>
      <c r="M453" s="61"/>
      <c r="N453" s="54" t="s">
        <v>1776</v>
      </c>
      <c r="O453" s="42" t="s">
        <v>844</v>
      </c>
      <c r="P453" s="42">
        <v>669</v>
      </c>
      <c r="Q453" s="42">
        <v>16</v>
      </c>
      <c r="R453" s="42" t="s">
        <v>798</v>
      </c>
      <c r="S453" s="40" t="s">
        <v>2155</v>
      </c>
    </row>
    <row r="454" spans="1:19" s="40" customFormat="1" x14ac:dyDescent="0.25">
      <c r="A454" s="39">
        <v>600017656</v>
      </c>
      <c r="B454" s="39">
        <v>600017656</v>
      </c>
      <c r="C454" s="39" t="s">
        <v>1520</v>
      </c>
      <c r="D454" s="45">
        <v>1</v>
      </c>
      <c r="E454" s="62">
        <v>845329</v>
      </c>
      <c r="F454" s="44" t="s">
        <v>512</v>
      </c>
      <c r="G454" s="53" t="s">
        <v>797</v>
      </c>
      <c r="H454" s="57">
        <v>0</v>
      </c>
      <c r="I454" s="57" t="s">
        <v>2148</v>
      </c>
      <c r="J454" s="58">
        <v>27.49</v>
      </c>
      <c r="K454" s="59">
        <v>0</v>
      </c>
      <c r="L454" s="60"/>
      <c r="M454" s="61"/>
      <c r="N454" s="54" t="s">
        <v>810</v>
      </c>
      <c r="O454" s="42" t="s">
        <v>664</v>
      </c>
      <c r="P454" s="42">
        <v>1119</v>
      </c>
      <c r="Q454" s="42">
        <v>12</v>
      </c>
      <c r="R454" s="42" t="s">
        <v>798</v>
      </c>
      <c r="S454" s="40" t="s">
        <v>2155</v>
      </c>
    </row>
    <row r="455" spans="1:19" s="40" customFormat="1" x14ac:dyDescent="0.25">
      <c r="A455" s="39">
        <v>600017664</v>
      </c>
      <c r="B455" s="39">
        <v>600017664</v>
      </c>
      <c r="C455" s="39" t="s">
        <v>1521</v>
      </c>
      <c r="D455" s="45">
        <v>1</v>
      </c>
      <c r="E455" s="62">
        <v>25379569</v>
      </c>
      <c r="F455" s="44" t="s">
        <v>512</v>
      </c>
      <c r="G455" s="53" t="s">
        <v>797</v>
      </c>
      <c r="H455" s="57">
        <v>0</v>
      </c>
      <c r="I455" s="57" t="s">
        <v>2148</v>
      </c>
      <c r="J455" s="58">
        <v>27.49</v>
      </c>
      <c r="K455" s="59">
        <v>0</v>
      </c>
      <c r="L455" s="60"/>
      <c r="M455" s="61"/>
      <c r="N455" s="54" t="s">
        <v>811</v>
      </c>
      <c r="O455" s="42" t="s">
        <v>20</v>
      </c>
      <c r="P455" s="42">
        <v>301</v>
      </c>
      <c r="Q455" s="42">
        <v>26</v>
      </c>
      <c r="R455" s="42" t="s">
        <v>798</v>
      </c>
      <c r="S455" s="40" t="s">
        <v>2154</v>
      </c>
    </row>
    <row r="456" spans="1:19" s="40" customFormat="1" ht="30" x14ac:dyDescent="0.25">
      <c r="A456" s="39">
        <v>600017672</v>
      </c>
      <c r="B456" s="39">
        <v>600017672</v>
      </c>
      <c r="C456" s="39" t="s">
        <v>1522</v>
      </c>
      <c r="D456" s="45">
        <v>1</v>
      </c>
      <c r="E456" s="62">
        <v>602086</v>
      </c>
      <c r="F456" s="44" t="s">
        <v>512</v>
      </c>
      <c r="G456" s="53" t="s">
        <v>797</v>
      </c>
      <c r="H456" s="57">
        <v>0</v>
      </c>
      <c r="I456" s="57" t="s">
        <v>2148</v>
      </c>
      <c r="J456" s="58">
        <v>27.49</v>
      </c>
      <c r="K456" s="59">
        <v>0</v>
      </c>
      <c r="L456" s="60"/>
      <c r="M456" s="61"/>
      <c r="N456" s="54" t="s">
        <v>812</v>
      </c>
      <c r="O456" s="42" t="s">
        <v>24</v>
      </c>
      <c r="P456" s="42">
        <v>1140</v>
      </c>
      <c r="Q456" s="42">
        <v>16</v>
      </c>
      <c r="R456" s="42" t="s">
        <v>798</v>
      </c>
      <c r="S456" s="40" t="s">
        <v>2155</v>
      </c>
    </row>
    <row r="457" spans="1:19" s="40" customFormat="1" ht="30" x14ac:dyDescent="0.25">
      <c r="A457" s="39">
        <v>600017681</v>
      </c>
      <c r="B457" s="39">
        <v>600017681</v>
      </c>
      <c r="C457" s="39" t="s">
        <v>1523</v>
      </c>
      <c r="D457" s="45">
        <v>1</v>
      </c>
      <c r="E457" s="62">
        <v>602116</v>
      </c>
      <c r="F457" s="44" t="s">
        <v>512</v>
      </c>
      <c r="G457" s="53" t="s">
        <v>797</v>
      </c>
      <c r="H457" s="57">
        <v>0</v>
      </c>
      <c r="I457" s="57" t="s">
        <v>2148</v>
      </c>
      <c r="J457" s="58">
        <v>27.49</v>
      </c>
      <c r="K457" s="59">
        <v>0</v>
      </c>
      <c r="L457" s="60"/>
      <c r="M457" s="61"/>
      <c r="N457" s="54" t="s">
        <v>813</v>
      </c>
      <c r="O457" s="42" t="s">
        <v>814</v>
      </c>
      <c r="P457" s="42">
        <v>2992</v>
      </c>
      <c r="Q457" s="42">
        <v>3</v>
      </c>
      <c r="R457" s="42" t="s">
        <v>798</v>
      </c>
      <c r="S457" s="40" t="s">
        <v>2155</v>
      </c>
    </row>
    <row r="458" spans="1:19" s="40" customFormat="1" ht="30" x14ac:dyDescent="0.25">
      <c r="A458" s="39">
        <v>600017699</v>
      </c>
      <c r="B458" s="39">
        <v>600017699</v>
      </c>
      <c r="C458" s="39" t="s">
        <v>2040</v>
      </c>
      <c r="D458" s="45">
        <v>1</v>
      </c>
      <c r="E458" s="62">
        <v>602141</v>
      </c>
      <c r="F458" s="44" t="s">
        <v>512</v>
      </c>
      <c r="G458" s="53" t="s">
        <v>797</v>
      </c>
      <c r="H458" s="57">
        <v>0</v>
      </c>
      <c r="I458" s="57" t="s">
        <v>2148</v>
      </c>
      <c r="J458" s="58">
        <v>27.49</v>
      </c>
      <c r="K458" s="59">
        <v>0</v>
      </c>
      <c r="L458" s="60"/>
      <c r="M458" s="61"/>
      <c r="N458" s="54" t="s">
        <v>2041</v>
      </c>
      <c r="O458" s="42" t="s">
        <v>2042</v>
      </c>
      <c r="P458" s="42">
        <v>822</v>
      </c>
      <c r="Q458" s="42">
        <v>1</v>
      </c>
      <c r="R458" s="42" t="s">
        <v>798</v>
      </c>
      <c r="S458" s="40" t="s">
        <v>2155</v>
      </c>
    </row>
    <row r="459" spans="1:19" s="40" customFormat="1" ht="30" x14ac:dyDescent="0.25">
      <c r="A459" s="39">
        <v>600017702</v>
      </c>
      <c r="B459" s="39">
        <v>600017702</v>
      </c>
      <c r="C459" s="39" t="s">
        <v>1524</v>
      </c>
      <c r="D459" s="45">
        <v>1</v>
      </c>
      <c r="E459" s="62">
        <v>845213</v>
      </c>
      <c r="F459" s="44" t="s">
        <v>512</v>
      </c>
      <c r="G459" s="53" t="s">
        <v>797</v>
      </c>
      <c r="H459" s="57">
        <v>500</v>
      </c>
      <c r="I459" s="57" t="s">
        <v>2148</v>
      </c>
      <c r="J459" s="58">
        <v>27.49</v>
      </c>
      <c r="K459" s="59">
        <v>13745</v>
      </c>
      <c r="L459" s="60"/>
      <c r="M459" s="61"/>
      <c r="N459" s="54" t="s">
        <v>815</v>
      </c>
      <c r="O459" s="42" t="s">
        <v>816</v>
      </c>
      <c r="P459" s="42">
        <v>2654</v>
      </c>
      <c r="Q459" s="42">
        <v>33</v>
      </c>
      <c r="R459" s="42" t="s">
        <v>798</v>
      </c>
      <c r="S459" s="40" t="s">
        <v>2155</v>
      </c>
    </row>
    <row r="460" spans="1:19" s="40" customFormat="1" x14ac:dyDescent="0.25">
      <c r="A460" s="39">
        <v>600017711</v>
      </c>
      <c r="B460" s="39">
        <v>600017711</v>
      </c>
      <c r="C460" s="39" t="s">
        <v>1805</v>
      </c>
      <c r="D460" s="45">
        <v>1</v>
      </c>
      <c r="E460" s="62">
        <v>25380559</v>
      </c>
      <c r="F460" s="44" t="s">
        <v>512</v>
      </c>
      <c r="G460" s="53" t="s">
        <v>797</v>
      </c>
      <c r="H460" s="57">
        <v>0</v>
      </c>
      <c r="I460" s="57" t="s">
        <v>2148</v>
      </c>
      <c r="J460" s="58">
        <v>27.49</v>
      </c>
      <c r="K460" s="59">
        <v>0</v>
      </c>
      <c r="L460" s="60"/>
      <c r="M460" s="61"/>
      <c r="N460" s="54" t="s">
        <v>1806</v>
      </c>
      <c r="O460" s="42" t="s">
        <v>1807</v>
      </c>
      <c r="P460" s="42">
        <v>1823</v>
      </c>
      <c r="Q460" s="42">
        <v>8</v>
      </c>
      <c r="R460" s="42" t="s">
        <v>798</v>
      </c>
      <c r="S460" s="40" t="s">
        <v>2154</v>
      </c>
    </row>
    <row r="461" spans="1:19" s="40" customFormat="1" x14ac:dyDescent="0.25">
      <c r="A461" s="39">
        <v>600017729</v>
      </c>
      <c r="B461" s="39">
        <v>600017729</v>
      </c>
      <c r="C461" s="39" t="s">
        <v>1525</v>
      </c>
      <c r="D461" s="45">
        <v>1</v>
      </c>
      <c r="E461" s="62">
        <v>25370294</v>
      </c>
      <c r="F461" s="44" t="s">
        <v>512</v>
      </c>
      <c r="G461" s="53" t="s">
        <v>797</v>
      </c>
      <c r="H461" s="57">
        <v>100</v>
      </c>
      <c r="I461" s="57" t="s">
        <v>2148</v>
      </c>
      <c r="J461" s="58">
        <v>27.49</v>
      </c>
      <c r="K461" s="59">
        <v>2749</v>
      </c>
      <c r="L461" s="60"/>
      <c r="M461" s="61"/>
      <c r="N461" s="54" t="s">
        <v>817</v>
      </c>
      <c r="O461" s="42" t="s">
        <v>818</v>
      </c>
      <c r="P461" s="42">
        <v>393</v>
      </c>
      <c r="Q461" s="42">
        <v>90</v>
      </c>
      <c r="R461" s="42" t="s">
        <v>798</v>
      </c>
      <c r="S461" s="40" t="s">
        <v>2154</v>
      </c>
    </row>
    <row r="462" spans="1:19" s="40" customFormat="1" ht="30" x14ac:dyDescent="0.25">
      <c r="A462" s="39">
        <v>600017753</v>
      </c>
      <c r="B462" s="39">
        <v>600017753</v>
      </c>
      <c r="C462" s="39" t="s">
        <v>1526</v>
      </c>
      <c r="D462" s="45">
        <v>1</v>
      </c>
      <c r="E462" s="62">
        <v>602124</v>
      </c>
      <c r="F462" s="44" t="s">
        <v>512</v>
      </c>
      <c r="G462" s="53" t="s">
        <v>797</v>
      </c>
      <c r="H462" s="57">
        <v>25</v>
      </c>
      <c r="I462" s="57" t="s">
        <v>2148</v>
      </c>
      <c r="J462" s="58">
        <v>27.49</v>
      </c>
      <c r="K462" s="59">
        <v>687.25</v>
      </c>
      <c r="L462" s="60"/>
      <c r="M462" s="61"/>
      <c r="N462" s="54" t="s">
        <v>819</v>
      </c>
      <c r="O462" s="42" t="s">
        <v>814</v>
      </c>
      <c r="P462" s="42">
        <v>2854</v>
      </c>
      <c r="Q462" s="42">
        <v>1</v>
      </c>
      <c r="R462" s="42" t="s">
        <v>798</v>
      </c>
      <c r="S462" s="40" t="s">
        <v>2155</v>
      </c>
    </row>
    <row r="463" spans="1:19" s="40" customFormat="1" x14ac:dyDescent="0.25">
      <c r="A463" s="39">
        <v>600017761</v>
      </c>
      <c r="B463" s="39">
        <v>600017761</v>
      </c>
      <c r="C463" s="39" t="s">
        <v>2043</v>
      </c>
      <c r="D463" s="45">
        <v>1</v>
      </c>
      <c r="E463" s="62">
        <v>25364103</v>
      </c>
      <c r="F463" s="44" t="s">
        <v>512</v>
      </c>
      <c r="G463" s="53" t="s">
        <v>797</v>
      </c>
      <c r="H463" s="57">
        <v>0</v>
      </c>
      <c r="I463" s="57" t="s">
        <v>2148</v>
      </c>
      <c r="J463" s="58">
        <v>27.49</v>
      </c>
      <c r="K463" s="59">
        <v>0</v>
      </c>
      <c r="L463" s="60"/>
      <c r="M463" s="61"/>
      <c r="N463" s="54" t="s">
        <v>2044</v>
      </c>
      <c r="O463" s="42" t="s">
        <v>2042</v>
      </c>
      <c r="P463" s="42">
        <v>473</v>
      </c>
      <c r="Q463" s="42">
        <v>38</v>
      </c>
      <c r="R463" s="42" t="s">
        <v>798</v>
      </c>
      <c r="S463" s="40" t="s">
        <v>2154</v>
      </c>
    </row>
    <row r="464" spans="1:19" s="40" customFormat="1" x14ac:dyDescent="0.25">
      <c r="A464" s="39">
        <v>600016366</v>
      </c>
      <c r="B464" s="39">
        <v>600016366</v>
      </c>
      <c r="C464" s="39" t="s">
        <v>1808</v>
      </c>
      <c r="D464" s="45">
        <v>1</v>
      </c>
      <c r="E464" s="62">
        <v>25380401</v>
      </c>
      <c r="F464" s="44" t="s">
        <v>512</v>
      </c>
      <c r="G464" s="53" t="s">
        <v>797</v>
      </c>
      <c r="H464" s="57">
        <v>200</v>
      </c>
      <c r="I464" s="57" t="s">
        <v>2148</v>
      </c>
      <c r="J464" s="58">
        <v>27.49</v>
      </c>
      <c r="K464" s="59">
        <v>5498</v>
      </c>
      <c r="L464" s="60"/>
      <c r="M464" s="61"/>
      <c r="N464" s="54" t="s">
        <v>1809</v>
      </c>
      <c r="O464" s="42" t="s">
        <v>1810</v>
      </c>
      <c r="P464" s="42">
        <v>1455</v>
      </c>
      <c r="Q464" s="42">
        <v>34</v>
      </c>
      <c r="R464" s="42" t="s">
        <v>798</v>
      </c>
      <c r="S464" s="40" t="s">
        <v>2154</v>
      </c>
    </row>
    <row r="465" spans="1:19" s="40" customFormat="1" x14ac:dyDescent="0.25">
      <c r="A465" s="39">
        <v>600016595</v>
      </c>
      <c r="B465" s="39">
        <v>600016595</v>
      </c>
      <c r="C465" s="39" t="s">
        <v>2045</v>
      </c>
      <c r="D465" s="45">
        <v>1</v>
      </c>
      <c r="E465" s="62">
        <v>25380087</v>
      </c>
      <c r="F465" s="44" t="s">
        <v>512</v>
      </c>
      <c r="G465" s="53" t="s">
        <v>797</v>
      </c>
      <c r="H465" s="57">
        <v>0</v>
      </c>
      <c r="I465" s="57" t="s">
        <v>2148</v>
      </c>
      <c r="J465" s="58">
        <v>27.49</v>
      </c>
      <c r="K465" s="59">
        <v>0</v>
      </c>
      <c r="L465" s="60"/>
      <c r="M465" s="61"/>
      <c r="N465" s="54" t="s">
        <v>2046</v>
      </c>
      <c r="O465" s="42" t="s">
        <v>2047</v>
      </c>
      <c r="P465" s="42">
        <v>1810</v>
      </c>
      <c r="Q465" s="42">
        <v>181</v>
      </c>
      <c r="R465" s="42" t="s">
        <v>798</v>
      </c>
      <c r="S465" s="40" t="s">
        <v>2154</v>
      </c>
    </row>
    <row r="466" spans="1:19" s="40" customFormat="1" x14ac:dyDescent="0.25">
      <c r="A466" s="39">
        <v>600001725</v>
      </c>
      <c r="B466" s="39">
        <v>600001725</v>
      </c>
      <c r="C466" s="39" t="s">
        <v>1527</v>
      </c>
      <c r="D466" s="45">
        <v>1</v>
      </c>
      <c r="E466" s="62">
        <v>25368702</v>
      </c>
      <c r="F466" s="44" t="s">
        <v>512</v>
      </c>
      <c r="G466" s="53" t="s">
        <v>797</v>
      </c>
      <c r="H466" s="57">
        <v>100</v>
      </c>
      <c r="I466" s="57" t="s">
        <v>2148</v>
      </c>
      <c r="J466" s="58">
        <v>27.49</v>
      </c>
      <c r="K466" s="59">
        <v>2749</v>
      </c>
      <c r="L466" s="60"/>
      <c r="M466" s="61"/>
      <c r="N466" s="54" t="s">
        <v>820</v>
      </c>
      <c r="O466" s="42" t="s">
        <v>821</v>
      </c>
      <c r="P466" s="42">
        <v>1285</v>
      </c>
      <c r="Q466" s="42">
        <v>7</v>
      </c>
      <c r="R466" s="42" t="s">
        <v>798</v>
      </c>
      <c r="S466" s="40" t="s">
        <v>2154</v>
      </c>
    </row>
    <row r="467" spans="1:19" s="40" customFormat="1" x14ac:dyDescent="0.25">
      <c r="A467" s="39">
        <v>600001733</v>
      </c>
      <c r="B467" s="39">
        <v>600001733</v>
      </c>
      <c r="C467" s="39" t="s">
        <v>1528</v>
      </c>
      <c r="D467" s="45">
        <v>1</v>
      </c>
      <c r="E467" s="62">
        <v>850381</v>
      </c>
      <c r="F467" s="44" t="s">
        <v>512</v>
      </c>
      <c r="G467" s="53" t="s">
        <v>797</v>
      </c>
      <c r="H467" s="57">
        <v>75</v>
      </c>
      <c r="I467" s="57" t="s">
        <v>2148</v>
      </c>
      <c r="J467" s="58">
        <v>27.49</v>
      </c>
      <c r="K467" s="59">
        <v>2061.75</v>
      </c>
      <c r="L467" s="60"/>
      <c r="M467" s="61"/>
      <c r="N467" s="54" t="s">
        <v>822</v>
      </c>
      <c r="O467" s="42" t="s">
        <v>340</v>
      </c>
      <c r="P467" s="42">
        <v>349</v>
      </c>
      <c r="Q467" s="42">
        <v>3</v>
      </c>
      <c r="R467" s="42" t="s">
        <v>798</v>
      </c>
      <c r="S467" s="40" t="s">
        <v>2154</v>
      </c>
    </row>
    <row r="468" spans="1:19" s="40" customFormat="1" ht="30" x14ac:dyDescent="0.25">
      <c r="A468" s="39">
        <v>600026817</v>
      </c>
      <c r="B468" s="39">
        <v>600026817</v>
      </c>
      <c r="C468" s="39" t="s">
        <v>1529</v>
      </c>
      <c r="D468" s="45">
        <v>1</v>
      </c>
      <c r="E468" s="62">
        <v>601985</v>
      </c>
      <c r="F468" s="44" t="s">
        <v>512</v>
      </c>
      <c r="G468" s="53" t="s">
        <v>797</v>
      </c>
      <c r="H468" s="57">
        <v>0</v>
      </c>
      <c r="I468" s="57" t="s">
        <v>2148</v>
      </c>
      <c r="J468" s="58">
        <v>27.49</v>
      </c>
      <c r="K468" s="59">
        <v>0</v>
      </c>
      <c r="L468" s="60"/>
      <c r="M468" s="61"/>
      <c r="N468" s="54" t="s">
        <v>824</v>
      </c>
      <c r="O468" s="42" t="s">
        <v>825</v>
      </c>
      <c r="P468" s="42">
        <v>1153</v>
      </c>
      <c r="Q468" s="42">
        <v>5</v>
      </c>
      <c r="R468" s="42" t="s">
        <v>798</v>
      </c>
      <c r="S468" s="40" t="s">
        <v>2155</v>
      </c>
    </row>
    <row r="469" spans="1:19" s="40" customFormat="1" ht="30" x14ac:dyDescent="0.25">
      <c r="A469" s="39">
        <v>600026825</v>
      </c>
      <c r="B469" s="39">
        <v>600026825</v>
      </c>
      <c r="C469" s="39" t="s">
        <v>2048</v>
      </c>
      <c r="D469" s="45">
        <v>1</v>
      </c>
      <c r="E469" s="62">
        <v>601977</v>
      </c>
      <c r="F469" s="44" t="s">
        <v>512</v>
      </c>
      <c r="G469" s="53" t="s">
        <v>797</v>
      </c>
      <c r="H469" s="57">
        <v>0</v>
      </c>
      <c r="I469" s="57" t="s">
        <v>2148</v>
      </c>
      <c r="J469" s="58">
        <v>27.49</v>
      </c>
      <c r="K469" s="59">
        <v>0</v>
      </c>
      <c r="L469" s="60"/>
      <c r="M469" s="61"/>
      <c r="N469" s="54" t="s">
        <v>2049</v>
      </c>
      <c r="O469" s="42" t="s">
        <v>2050</v>
      </c>
      <c r="P469" s="42">
        <v>41</v>
      </c>
      <c r="Q469" s="42">
        <v>98</v>
      </c>
      <c r="R469" s="42" t="s">
        <v>798</v>
      </c>
      <c r="S469" s="40" t="s">
        <v>2155</v>
      </c>
    </row>
    <row r="470" spans="1:19" s="40" customFormat="1" x14ac:dyDescent="0.25">
      <c r="A470" s="39">
        <v>600026833</v>
      </c>
      <c r="B470" s="39">
        <v>600026833</v>
      </c>
      <c r="C470" s="39" t="s">
        <v>1530</v>
      </c>
      <c r="D470" s="45">
        <v>1</v>
      </c>
      <c r="E470" s="62">
        <v>71197575</v>
      </c>
      <c r="F470" s="44" t="s">
        <v>512</v>
      </c>
      <c r="G470" s="53" t="s">
        <v>797</v>
      </c>
      <c r="H470" s="57">
        <v>75</v>
      </c>
      <c r="I470" s="57" t="s">
        <v>2148</v>
      </c>
      <c r="J470" s="58">
        <v>27.49</v>
      </c>
      <c r="K470" s="59">
        <v>2061.75</v>
      </c>
      <c r="L470" s="60"/>
      <c r="M470" s="61"/>
      <c r="N470" s="54" t="s">
        <v>826</v>
      </c>
      <c r="O470" s="42" t="s">
        <v>827</v>
      </c>
      <c r="P470" s="42">
        <v>1293</v>
      </c>
      <c r="Q470" s="42">
        <v>23</v>
      </c>
      <c r="R470" s="42" t="s">
        <v>798</v>
      </c>
      <c r="S470" s="40" t="s">
        <v>2154</v>
      </c>
    </row>
    <row r="471" spans="1:19" s="40" customFormat="1" ht="30" x14ac:dyDescent="0.25">
      <c r="A471" s="39">
        <v>600026841</v>
      </c>
      <c r="B471" s="39">
        <v>600026841</v>
      </c>
      <c r="C471" s="39" t="s">
        <v>2051</v>
      </c>
      <c r="D471" s="45">
        <v>1</v>
      </c>
      <c r="E471" s="62">
        <v>64628183</v>
      </c>
      <c r="F471" s="44" t="s">
        <v>512</v>
      </c>
      <c r="G471" s="53" t="s">
        <v>797</v>
      </c>
      <c r="H471" s="57">
        <v>0</v>
      </c>
      <c r="I471" s="57" t="s">
        <v>2148</v>
      </c>
      <c r="J471" s="58">
        <v>27.49</v>
      </c>
      <c r="K471" s="59">
        <v>0</v>
      </c>
      <c r="L471" s="60"/>
      <c r="M471" s="61"/>
      <c r="N471" s="54" t="s">
        <v>2052</v>
      </c>
      <c r="O471" s="42" t="s">
        <v>2053</v>
      </c>
      <c r="P471" s="42">
        <v>942</v>
      </c>
      <c r="Q471" s="42">
        <v>2</v>
      </c>
      <c r="R471" s="42" t="s">
        <v>798</v>
      </c>
      <c r="S471" s="40" t="s">
        <v>2155</v>
      </c>
    </row>
    <row r="472" spans="1:19" s="40" customFormat="1" ht="30" x14ac:dyDescent="0.25">
      <c r="A472" s="39">
        <v>600026884</v>
      </c>
      <c r="B472" s="39">
        <v>600026884</v>
      </c>
      <c r="C472" s="39" t="s">
        <v>2054</v>
      </c>
      <c r="D472" s="45">
        <v>1</v>
      </c>
      <c r="E472" s="62">
        <v>61989274</v>
      </c>
      <c r="F472" s="44" t="s">
        <v>512</v>
      </c>
      <c r="G472" s="53" t="s">
        <v>797</v>
      </c>
      <c r="H472" s="57">
        <v>0</v>
      </c>
      <c r="I472" s="57" t="s">
        <v>2148</v>
      </c>
      <c r="J472" s="58">
        <v>27.49</v>
      </c>
      <c r="K472" s="59">
        <v>0</v>
      </c>
      <c r="L472" s="60"/>
      <c r="M472" s="61"/>
      <c r="N472" s="54" t="s">
        <v>2055</v>
      </c>
      <c r="O472" s="42" t="s">
        <v>2056</v>
      </c>
      <c r="P472" s="42">
        <v>2656</v>
      </c>
      <c r="Q472" s="42" t="s">
        <v>10</v>
      </c>
      <c r="R472" s="42" t="s">
        <v>798</v>
      </c>
      <c r="S472" s="40" t="s">
        <v>2155</v>
      </c>
    </row>
    <row r="473" spans="1:19" s="40" customFormat="1" ht="30" x14ac:dyDescent="0.25">
      <c r="A473" s="39">
        <v>600026931</v>
      </c>
      <c r="B473" s="39">
        <v>600026931</v>
      </c>
      <c r="C473" s="39" t="s">
        <v>2057</v>
      </c>
      <c r="D473" s="45">
        <v>1</v>
      </c>
      <c r="E473" s="62">
        <v>25373790</v>
      </c>
      <c r="F473" s="44" t="s">
        <v>512</v>
      </c>
      <c r="G473" s="53" t="s">
        <v>797</v>
      </c>
      <c r="H473" s="57">
        <v>25</v>
      </c>
      <c r="I473" s="57" t="s">
        <v>2148</v>
      </c>
      <c r="J473" s="58">
        <v>27.49</v>
      </c>
      <c r="K473" s="59">
        <v>687.25</v>
      </c>
      <c r="L473" s="60"/>
      <c r="M473" s="61"/>
      <c r="N473" s="54" t="s">
        <v>2058</v>
      </c>
      <c r="O473" s="42" t="s">
        <v>2059</v>
      </c>
      <c r="P473" s="42">
        <v>880</v>
      </c>
      <c r="Q473" s="42">
        <v>5</v>
      </c>
      <c r="R473" s="42" t="s">
        <v>798</v>
      </c>
      <c r="S473" s="40" t="s">
        <v>2154</v>
      </c>
    </row>
    <row r="474" spans="1:19" s="40" customFormat="1" x14ac:dyDescent="0.25">
      <c r="A474" s="39">
        <v>600026949</v>
      </c>
      <c r="B474" s="39">
        <v>600026949</v>
      </c>
      <c r="C474" s="39" t="s">
        <v>1531</v>
      </c>
      <c r="D474" s="45">
        <v>1</v>
      </c>
      <c r="E474" s="62">
        <v>25376420</v>
      </c>
      <c r="F474" s="44" t="s">
        <v>512</v>
      </c>
      <c r="G474" s="53" t="s">
        <v>797</v>
      </c>
      <c r="H474" s="57">
        <v>0</v>
      </c>
      <c r="I474" s="57" t="s">
        <v>2148</v>
      </c>
      <c r="J474" s="58">
        <v>27.49</v>
      </c>
      <c r="K474" s="59">
        <v>0</v>
      </c>
      <c r="L474" s="60"/>
      <c r="M474" s="61"/>
      <c r="N474" s="54" t="s">
        <v>829</v>
      </c>
      <c r="O474" s="42" t="s">
        <v>830</v>
      </c>
      <c r="P474" s="42">
        <v>259</v>
      </c>
      <c r="Q474" s="42">
        <v>33</v>
      </c>
      <c r="R474" s="42" t="s">
        <v>798</v>
      </c>
      <c r="S474" s="40" t="s">
        <v>2154</v>
      </c>
    </row>
    <row r="475" spans="1:19" s="40" customFormat="1" ht="30" x14ac:dyDescent="0.25">
      <c r="A475" s="39">
        <v>600026957</v>
      </c>
      <c r="B475" s="39">
        <v>600026957</v>
      </c>
      <c r="C475" s="39" t="s">
        <v>1532</v>
      </c>
      <c r="D475" s="45">
        <v>1</v>
      </c>
      <c r="E475" s="62">
        <v>13644319</v>
      </c>
      <c r="F475" s="44" t="s">
        <v>512</v>
      </c>
      <c r="G475" s="53" t="s">
        <v>797</v>
      </c>
      <c r="H475" s="57">
        <v>0</v>
      </c>
      <c r="I475" s="57" t="s">
        <v>2148</v>
      </c>
      <c r="J475" s="58">
        <v>27.49</v>
      </c>
      <c r="K475" s="59">
        <v>0</v>
      </c>
      <c r="L475" s="60"/>
      <c r="M475" s="61"/>
      <c r="N475" s="54" t="s">
        <v>831</v>
      </c>
      <c r="O475" s="42" t="s">
        <v>500</v>
      </c>
      <c r="P475" s="42">
        <v>1123</v>
      </c>
      <c r="Q475" s="42">
        <v>70</v>
      </c>
      <c r="R475" s="42" t="s">
        <v>798</v>
      </c>
      <c r="S475" s="40" t="s">
        <v>2155</v>
      </c>
    </row>
    <row r="476" spans="1:19" s="40" customFormat="1" x14ac:dyDescent="0.25">
      <c r="A476" s="39">
        <v>600134415</v>
      </c>
      <c r="B476" s="39">
        <v>600134415</v>
      </c>
      <c r="C476" s="39" t="s">
        <v>1543</v>
      </c>
      <c r="D476" s="45">
        <v>1</v>
      </c>
      <c r="E476" s="62">
        <v>47861665</v>
      </c>
      <c r="F476" s="44" t="s">
        <v>512</v>
      </c>
      <c r="G476" s="53" t="s">
        <v>797</v>
      </c>
      <c r="H476" s="57">
        <v>850</v>
      </c>
      <c r="I476" s="57" t="s">
        <v>2148</v>
      </c>
      <c r="J476" s="58">
        <v>27.49</v>
      </c>
      <c r="K476" s="59">
        <v>23366.5</v>
      </c>
      <c r="L476" s="60"/>
      <c r="M476" s="61"/>
      <c r="N476" s="54" t="s">
        <v>855</v>
      </c>
      <c r="O476" s="42" t="s">
        <v>856</v>
      </c>
      <c r="P476" s="42">
        <v>690</v>
      </c>
      <c r="Q476" s="42">
        <v>13</v>
      </c>
      <c r="R476" s="42" t="s">
        <v>854</v>
      </c>
      <c r="S476" s="40" t="s">
        <v>2155</v>
      </c>
    </row>
    <row r="477" spans="1:19" s="40" customFormat="1" ht="30" x14ac:dyDescent="0.25">
      <c r="A477" s="39">
        <v>600134164</v>
      </c>
      <c r="B477" s="39">
        <v>600134164</v>
      </c>
      <c r="C477" s="39" t="s">
        <v>1544</v>
      </c>
      <c r="D477" s="45">
        <v>1</v>
      </c>
      <c r="E477" s="62">
        <v>70942633</v>
      </c>
      <c r="F477" s="44" t="s">
        <v>512</v>
      </c>
      <c r="G477" s="53" t="s">
        <v>797</v>
      </c>
      <c r="H477" s="57">
        <v>350</v>
      </c>
      <c r="I477" s="57" t="s">
        <v>2148</v>
      </c>
      <c r="J477" s="58">
        <v>27.49</v>
      </c>
      <c r="K477" s="59">
        <v>9621.5</v>
      </c>
      <c r="L477" s="60"/>
      <c r="M477" s="61"/>
      <c r="N477" s="54" t="s">
        <v>857</v>
      </c>
      <c r="O477" s="42" t="s">
        <v>258</v>
      </c>
      <c r="P477" s="42">
        <v>38</v>
      </c>
      <c r="Q477" s="42"/>
      <c r="R477" s="42" t="s">
        <v>853</v>
      </c>
      <c r="S477" s="40" t="s">
        <v>2155</v>
      </c>
    </row>
    <row r="478" spans="1:19" s="40" customFormat="1" ht="30" x14ac:dyDescent="0.25">
      <c r="A478" s="39">
        <v>600134229</v>
      </c>
      <c r="B478" s="39">
        <v>600134229</v>
      </c>
      <c r="C478" s="39" t="s">
        <v>1545</v>
      </c>
      <c r="D478" s="45">
        <v>1</v>
      </c>
      <c r="E478" s="62">
        <v>61955647</v>
      </c>
      <c r="F478" s="44" t="s">
        <v>512</v>
      </c>
      <c r="G478" s="53" t="s">
        <v>797</v>
      </c>
      <c r="H478" s="57">
        <v>1050</v>
      </c>
      <c r="I478" s="57" t="s">
        <v>2148</v>
      </c>
      <c r="J478" s="58">
        <v>27.49</v>
      </c>
      <c r="K478" s="59">
        <v>28864.5</v>
      </c>
      <c r="L478" s="60"/>
      <c r="M478" s="61"/>
      <c r="N478" s="54" t="s">
        <v>858</v>
      </c>
      <c r="O478" s="42" t="s">
        <v>859</v>
      </c>
      <c r="P478" s="42">
        <v>1040</v>
      </c>
      <c r="Q478" s="42"/>
      <c r="R478" s="42" t="s">
        <v>860</v>
      </c>
      <c r="S478" s="40" t="s">
        <v>2155</v>
      </c>
    </row>
    <row r="479" spans="1:19" s="40" customFormat="1" ht="30" x14ac:dyDescent="0.25">
      <c r="A479" s="39">
        <v>600134385</v>
      </c>
      <c r="B479" s="39">
        <v>600134385</v>
      </c>
      <c r="C479" s="39" t="s">
        <v>1546</v>
      </c>
      <c r="D479" s="45">
        <v>1</v>
      </c>
      <c r="E479" s="62">
        <v>70973911</v>
      </c>
      <c r="F479" s="44" t="s">
        <v>512</v>
      </c>
      <c r="G479" s="53" t="s">
        <v>797</v>
      </c>
      <c r="H479" s="57">
        <v>175</v>
      </c>
      <c r="I479" s="57" t="s">
        <v>2148</v>
      </c>
      <c r="J479" s="58">
        <v>27.49</v>
      </c>
      <c r="K479" s="59">
        <v>4810.75</v>
      </c>
      <c r="L479" s="60"/>
      <c r="M479" s="61"/>
      <c r="N479" s="54" t="s">
        <v>861</v>
      </c>
      <c r="O479" s="42" t="s">
        <v>91</v>
      </c>
      <c r="P479" s="42">
        <v>150</v>
      </c>
      <c r="Q479" s="42"/>
      <c r="R479" s="42" t="s">
        <v>862</v>
      </c>
      <c r="S479" s="40" t="s">
        <v>2155</v>
      </c>
    </row>
    <row r="480" spans="1:19" s="40" customFormat="1" x14ac:dyDescent="0.25">
      <c r="A480" s="39">
        <v>600134482</v>
      </c>
      <c r="B480" s="39">
        <v>600134482</v>
      </c>
      <c r="C480" s="39" t="s">
        <v>1547</v>
      </c>
      <c r="D480" s="45">
        <v>1</v>
      </c>
      <c r="E480" s="62">
        <v>61963691</v>
      </c>
      <c r="F480" s="44" t="s">
        <v>512</v>
      </c>
      <c r="G480" s="53" t="s">
        <v>797</v>
      </c>
      <c r="H480" s="57">
        <v>350</v>
      </c>
      <c r="I480" s="57" t="s">
        <v>2148</v>
      </c>
      <c r="J480" s="58">
        <v>27.49</v>
      </c>
      <c r="K480" s="59">
        <v>9621.5</v>
      </c>
      <c r="L480" s="60"/>
      <c r="M480" s="61"/>
      <c r="N480" s="54" t="s">
        <v>863</v>
      </c>
      <c r="O480" s="42" t="s">
        <v>378</v>
      </c>
      <c r="P480" s="42">
        <v>192</v>
      </c>
      <c r="Q480" s="42">
        <v>37</v>
      </c>
      <c r="R480" s="42" t="s">
        <v>854</v>
      </c>
      <c r="S480" s="40" t="s">
        <v>2155</v>
      </c>
    </row>
    <row r="481" spans="1:19" s="40" customFormat="1" ht="30" x14ac:dyDescent="0.25">
      <c r="A481" s="39">
        <v>600138003</v>
      </c>
      <c r="B481" s="39">
        <v>600138003</v>
      </c>
      <c r="C481" s="39" t="s">
        <v>1548</v>
      </c>
      <c r="D481" s="45">
        <v>1</v>
      </c>
      <c r="E481" s="62">
        <v>75026783</v>
      </c>
      <c r="F481" s="44" t="s">
        <v>512</v>
      </c>
      <c r="G481" s="53" t="s">
        <v>797</v>
      </c>
      <c r="H481" s="57">
        <v>25</v>
      </c>
      <c r="I481" s="57" t="s">
        <v>2148</v>
      </c>
      <c r="J481" s="58">
        <v>27.49</v>
      </c>
      <c r="K481" s="59">
        <v>687.25</v>
      </c>
      <c r="L481" s="60"/>
      <c r="M481" s="61"/>
      <c r="N481" s="54" t="s">
        <v>864</v>
      </c>
      <c r="O481" s="42" t="s">
        <v>88</v>
      </c>
      <c r="P481" s="42">
        <v>25</v>
      </c>
      <c r="Q481" s="42"/>
      <c r="R481" s="42" t="s">
        <v>865</v>
      </c>
      <c r="S481" s="40" t="s">
        <v>2155</v>
      </c>
    </row>
    <row r="482" spans="1:19" s="40" customFormat="1" ht="30" x14ac:dyDescent="0.25">
      <c r="A482" s="39">
        <v>600138101</v>
      </c>
      <c r="B482" s="39">
        <v>600138101</v>
      </c>
      <c r="C482" s="39" t="s">
        <v>1549</v>
      </c>
      <c r="D482" s="45">
        <v>1</v>
      </c>
      <c r="E482" s="62">
        <v>75027666</v>
      </c>
      <c r="F482" s="44" t="s">
        <v>512</v>
      </c>
      <c r="G482" s="53" t="s">
        <v>797</v>
      </c>
      <c r="H482" s="57">
        <v>125</v>
      </c>
      <c r="I482" s="57" t="s">
        <v>2148</v>
      </c>
      <c r="J482" s="58">
        <v>27.49</v>
      </c>
      <c r="K482" s="59">
        <v>3436.25</v>
      </c>
      <c r="L482" s="60"/>
      <c r="M482" s="61"/>
      <c r="N482" s="54" t="s">
        <v>866</v>
      </c>
      <c r="O482" s="42" t="s">
        <v>251</v>
      </c>
      <c r="P482" s="42">
        <v>514</v>
      </c>
      <c r="Q482" s="42"/>
      <c r="R482" s="42" t="s">
        <v>757</v>
      </c>
      <c r="S482" s="40" t="s">
        <v>2155</v>
      </c>
    </row>
    <row r="483" spans="1:19" s="40" customFormat="1" ht="30" x14ac:dyDescent="0.25">
      <c r="A483" s="39">
        <v>600138232</v>
      </c>
      <c r="B483" s="39">
        <v>600138232</v>
      </c>
      <c r="C483" s="39" t="s">
        <v>2060</v>
      </c>
      <c r="D483" s="45">
        <v>1</v>
      </c>
      <c r="E483" s="62">
        <v>70981396</v>
      </c>
      <c r="F483" s="44" t="s">
        <v>512</v>
      </c>
      <c r="G483" s="53" t="s">
        <v>797</v>
      </c>
      <c r="H483" s="57">
        <v>25</v>
      </c>
      <c r="I483" s="57" t="s">
        <v>2148</v>
      </c>
      <c r="J483" s="58">
        <v>27.49</v>
      </c>
      <c r="K483" s="59">
        <v>687.25</v>
      </c>
      <c r="L483" s="60"/>
      <c r="M483" s="61"/>
      <c r="N483" s="54" t="s">
        <v>2061</v>
      </c>
      <c r="O483" s="42" t="s">
        <v>88</v>
      </c>
      <c r="P483" s="42">
        <v>103</v>
      </c>
      <c r="Q483" s="42"/>
      <c r="R483" s="42" t="s">
        <v>2062</v>
      </c>
      <c r="S483" s="40" t="s">
        <v>2155</v>
      </c>
    </row>
    <row r="484" spans="1:19" s="40" customFormat="1" x14ac:dyDescent="0.25">
      <c r="A484" s="39">
        <v>600138640</v>
      </c>
      <c r="B484" s="39">
        <v>600138640</v>
      </c>
      <c r="C484" s="39" t="s">
        <v>1550</v>
      </c>
      <c r="D484" s="45">
        <v>1</v>
      </c>
      <c r="E484" s="62">
        <v>60609397</v>
      </c>
      <c r="F484" s="44" t="s">
        <v>512</v>
      </c>
      <c r="G484" s="53" t="s">
        <v>797</v>
      </c>
      <c r="H484" s="57">
        <v>700</v>
      </c>
      <c r="I484" s="57" t="s">
        <v>2148</v>
      </c>
      <c r="J484" s="58">
        <v>27.49</v>
      </c>
      <c r="K484" s="59">
        <v>19243</v>
      </c>
      <c r="L484" s="60"/>
      <c r="M484" s="61"/>
      <c r="N484" s="54" t="s">
        <v>867</v>
      </c>
      <c r="O484" s="42" t="s">
        <v>868</v>
      </c>
      <c r="P484" s="42">
        <v>22</v>
      </c>
      <c r="Q484" s="42"/>
      <c r="R484" s="42" t="s">
        <v>823</v>
      </c>
      <c r="S484" s="40" t="s">
        <v>2155</v>
      </c>
    </row>
    <row r="485" spans="1:19" s="40" customFormat="1" x14ac:dyDescent="0.25">
      <c r="A485" s="39">
        <v>600142639</v>
      </c>
      <c r="B485" s="39">
        <v>600142639</v>
      </c>
      <c r="C485" s="39" t="s">
        <v>1551</v>
      </c>
      <c r="D485" s="45">
        <v>1</v>
      </c>
      <c r="E485" s="62">
        <v>75027551</v>
      </c>
      <c r="F485" s="44" t="s">
        <v>512</v>
      </c>
      <c r="G485" s="53" t="s">
        <v>797</v>
      </c>
      <c r="H485" s="57">
        <v>175</v>
      </c>
      <c r="I485" s="57" t="s">
        <v>2148</v>
      </c>
      <c r="J485" s="58">
        <v>27.49</v>
      </c>
      <c r="K485" s="59">
        <v>4810.75</v>
      </c>
      <c r="L485" s="60"/>
      <c r="M485" s="61"/>
      <c r="N485" s="54" t="s">
        <v>870</v>
      </c>
      <c r="O485" s="42" t="s">
        <v>871</v>
      </c>
      <c r="P485" s="42">
        <v>76</v>
      </c>
      <c r="Q485" s="42"/>
      <c r="R485" s="42" t="s">
        <v>869</v>
      </c>
      <c r="S485" s="40" t="s">
        <v>2155</v>
      </c>
    </row>
    <row r="486" spans="1:19" s="40" customFormat="1" ht="30" x14ac:dyDescent="0.25">
      <c r="A486" s="39">
        <v>600143392</v>
      </c>
      <c r="B486" s="39">
        <v>600143392</v>
      </c>
      <c r="C486" s="39" t="s">
        <v>1552</v>
      </c>
      <c r="D486" s="45">
        <v>1</v>
      </c>
      <c r="E486" s="62">
        <v>75026970</v>
      </c>
      <c r="F486" s="44" t="s">
        <v>512</v>
      </c>
      <c r="G486" s="53" t="s">
        <v>797</v>
      </c>
      <c r="H486" s="57">
        <v>650</v>
      </c>
      <c r="I486" s="57" t="s">
        <v>2148</v>
      </c>
      <c r="J486" s="58">
        <v>27.49</v>
      </c>
      <c r="K486" s="59">
        <v>17868.5</v>
      </c>
      <c r="L486" s="60"/>
      <c r="M486" s="61"/>
      <c r="N486" s="54" t="s">
        <v>872</v>
      </c>
      <c r="O486" s="42" t="s">
        <v>664</v>
      </c>
      <c r="P486" s="42">
        <v>350</v>
      </c>
      <c r="Q486" s="42"/>
      <c r="R486" s="42" t="s">
        <v>873</v>
      </c>
      <c r="S486" s="40" t="s">
        <v>2155</v>
      </c>
    </row>
    <row r="487" spans="1:19" s="40" customFormat="1" ht="30" x14ac:dyDescent="0.25">
      <c r="A487" s="39">
        <v>600144666</v>
      </c>
      <c r="B487" s="39">
        <v>600144666</v>
      </c>
      <c r="C487" s="39" t="s">
        <v>1553</v>
      </c>
      <c r="D487" s="45">
        <v>1</v>
      </c>
      <c r="E487" s="62">
        <v>61989142</v>
      </c>
      <c r="F487" s="44" t="s">
        <v>512</v>
      </c>
      <c r="G487" s="53" t="s">
        <v>797</v>
      </c>
      <c r="H487" s="57">
        <v>600</v>
      </c>
      <c r="I487" s="57" t="s">
        <v>2148</v>
      </c>
      <c r="J487" s="58">
        <v>27.49</v>
      </c>
      <c r="K487" s="59">
        <v>16494</v>
      </c>
      <c r="L487" s="60"/>
      <c r="M487" s="61"/>
      <c r="N487" s="54" t="s">
        <v>876</v>
      </c>
      <c r="O487" s="42" t="s">
        <v>877</v>
      </c>
      <c r="P487" s="42">
        <v>1382</v>
      </c>
      <c r="Q487" s="42">
        <v>56</v>
      </c>
      <c r="R487" s="42" t="s">
        <v>798</v>
      </c>
      <c r="S487" s="40" t="s">
        <v>2155</v>
      </c>
    </row>
    <row r="488" spans="1:19" s="40" customFormat="1" x14ac:dyDescent="0.25">
      <c r="A488" s="39">
        <v>600144691</v>
      </c>
      <c r="B488" s="39">
        <v>600144691</v>
      </c>
      <c r="C488" s="39" t="s">
        <v>1554</v>
      </c>
      <c r="D488" s="45">
        <v>1</v>
      </c>
      <c r="E488" s="62">
        <v>70641862</v>
      </c>
      <c r="F488" s="44" t="s">
        <v>512</v>
      </c>
      <c r="G488" s="53" t="s">
        <v>797</v>
      </c>
      <c r="H488" s="57">
        <v>525</v>
      </c>
      <c r="I488" s="57" t="s">
        <v>2148</v>
      </c>
      <c r="J488" s="58">
        <v>27.49</v>
      </c>
      <c r="K488" s="59">
        <v>14432.25</v>
      </c>
      <c r="L488" s="60"/>
      <c r="M488" s="61"/>
      <c r="N488" s="54" t="s">
        <v>878</v>
      </c>
      <c r="O488" s="42" t="s">
        <v>652</v>
      </c>
      <c r="P488" s="42">
        <v>136</v>
      </c>
      <c r="Q488" s="42">
        <v>237</v>
      </c>
      <c r="R488" s="42" t="s">
        <v>798</v>
      </c>
      <c r="S488" s="40" t="s">
        <v>2155</v>
      </c>
    </row>
    <row r="489" spans="1:19" s="40" customFormat="1" ht="30" x14ac:dyDescent="0.25">
      <c r="A489" s="39">
        <v>600144704</v>
      </c>
      <c r="B489" s="39">
        <v>600144704</v>
      </c>
      <c r="C489" s="39" t="s">
        <v>1555</v>
      </c>
      <c r="D489" s="45">
        <v>1</v>
      </c>
      <c r="E489" s="62">
        <v>70999422</v>
      </c>
      <c r="F489" s="44" t="s">
        <v>512</v>
      </c>
      <c r="G489" s="53" t="s">
        <v>797</v>
      </c>
      <c r="H489" s="57">
        <v>75</v>
      </c>
      <c r="I489" s="57" t="s">
        <v>2148</v>
      </c>
      <c r="J489" s="58">
        <v>27.49</v>
      </c>
      <c r="K489" s="59">
        <v>2061.75</v>
      </c>
      <c r="L489" s="60"/>
      <c r="M489" s="61"/>
      <c r="N489" s="54" t="s">
        <v>879</v>
      </c>
      <c r="O489" s="42" t="s">
        <v>880</v>
      </c>
      <c r="P489" s="42">
        <v>210</v>
      </c>
      <c r="Q489" s="42">
        <v>14</v>
      </c>
      <c r="R489" s="42" t="s">
        <v>798</v>
      </c>
      <c r="S489" s="40" t="s">
        <v>2155</v>
      </c>
    </row>
    <row r="490" spans="1:19" s="40" customFormat="1" ht="30" x14ac:dyDescent="0.25">
      <c r="A490" s="39">
        <v>600144747</v>
      </c>
      <c r="B490" s="39">
        <v>600144747</v>
      </c>
      <c r="C490" s="39" t="s">
        <v>1556</v>
      </c>
      <c r="D490" s="45">
        <v>1</v>
      </c>
      <c r="E490" s="62">
        <v>70944652</v>
      </c>
      <c r="F490" s="44" t="s">
        <v>512</v>
      </c>
      <c r="G490" s="53" t="s">
        <v>797</v>
      </c>
      <c r="H490" s="57">
        <v>575</v>
      </c>
      <c r="I490" s="57" t="s">
        <v>2148</v>
      </c>
      <c r="J490" s="58">
        <v>27.49</v>
      </c>
      <c r="K490" s="59">
        <v>15806.75</v>
      </c>
      <c r="L490" s="60"/>
      <c r="M490" s="61"/>
      <c r="N490" s="54" t="s">
        <v>881</v>
      </c>
      <c r="O490" s="42" t="s">
        <v>882</v>
      </c>
      <c r="P490" s="42">
        <v>1276</v>
      </c>
      <c r="Q490" s="42">
        <v>20</v>
      </c>
      <c r="R490" s="42" t="s">
        <v>798</v>
      </c>
      <c r="S490" s="40" t="s">
        <v>2155</v>
      </c>
    </row>
    <row r="491" spans="1:19" s="40" customFormat="1" ht="30" x14ac:dyDescent="0.25">
      <c r="A491" s="39">
        <v>600144763</v>
      </c>
      <c r="B491" s="39">
        <v>600144763</v>
      </c>
      <c r="C491" s="39" t="s">
        <v>1557</v>
      </c>
      <c r="D491" s="45">
        <v>1</v>
      </c>
      <c r="E491" s="62">
        <v>70989061</v>
      </c>
      <c r="F491" s="44" t="s">
        <v>512</v>
      </c>
      <c r="G491" s="53" t="s">
        <v>797</v>
      </c>
      <c r="H491" s="57">
        <v>475</v>
      </c>
      <c r="I491" s="57" t="s">
        <v>2148</v>
      </c>
      <c r="J491" s="58">
        <v>27.49</v>
      </c>
      <c r="K491" s="59">
        <v>13057.75</v>
      </c>
      <c r="L491" s="60"/>
      <c r="M491" s="61"/>
      <c r="N491" s="54" t="s">
        <v>883</v>
      </c>
      <c r="O491" s="42" t="s">
        <v>837</v>
      </c>
      <c r="P491" s="42">
        <v>110</v>
      </c>
      <c r="Q491" s="42">
        <v>46</v>
      </c>
      <c r="R491" s="42" t="s">
        <v>798</v>
      </c>
      <c r="S491" s="40" t="s">
        <v>2155</v>
      </c>
    </row>
    <row r="492" spans="1:19" s="40" customFormat="1" ht="30" x14ac:dyDescent="0.25">
      <c r="A492" s="39">
        <v>600144771</v>
      </c>
      <c r="B492" s="39">
        <v>600144771</v>
      </c>
      <c r="C492" s="39" t="s">
        <v>1558</v>
      </c>
      <c r="D492" s="45">
        <v>1</v>
      </c>
      <c r="E492" s="62">
        <v>70944687</v>
      </c>
      <c r="F492" s="44" t="s">
        <v>512</v>
      </c>
      <c r="G492" s="53" t="s">
        <v>797</v>
      </c>
      <c r="H492" s="57">
        <v>900</v>
      </c>
      <c r="I492" s="57" t="s">
        <v>2148</v>
      </c>
      <c r="J492" s="58">
        <v>27.49</v>
      </c>
      <c r="K492" s="59">
        <v>24741</v>
      </c>
      <c r="L492" s="60"/>
      <c r="M492" s="61"/>
      <c r="N492" s="54" t="s">
        <v>884</v>
      </c>
      <c r="O492" s="42" t="s">
        <v>499</v>
      </c>
      <c r="P492" s="42">
        <v>2217</v>
      </c>
      <c r="Q492" s="42">
        <v>15</v>
      </c>
      <c r="R492" s="42" t="s">
        <v>798</v>
      </c>
      <c r="S492" s="40" t="s">
        <v>2155</v>
      </c>
    </row>
    <row r="493" spans="1:19" s="40" customFormat="1" ht="30" x14ac:dyDescent="0.25">
      <c r="A493" s="39">
        <v>600144810</v>
      </c>
      <c r="B493" s="39">
        <v>600144810</v>
      </c>
      <c r="C493" s="39" t="s">
        <v>1559</v>
      </c>
      <c r="D493" s="45">
        <v>1</v>
      </c>
      <c r="E493" s="62">
        <v>62348299</v>
      </c>
      <c r="F493" s="44" t="s">
        <v>512</v>
      </c>
      <c r="G493" s="53" t="s">
        <v>797</v>
      </c>
      <c r="H493" s="57">
        <v>950</v>
      </c>
      <c r="I493" s="57" t="s">
        <v>2148</v>
      </c>
      <c r="J493" s="58">
        <v>27.49</v>
      </c>
      <c r="K493" s="59">
        <v>26115.5</v>
      </c>
      <c r="L493" s="60"/>
      <c r="M493" s="61"/>
      <c r="N493" s="54" t="s">
        <v>885</v>
      </c>
      <c r="O493" s="42" t="s">
        <v>776</v>
      </c>
      <c r="P493" s="42">
        <v>831</v>
      </c>
      <c r="Q493" s="42">
        <v>10</v>
      </c>
      <c r="R493" s="42" t="s">
        <v>798</v>
      </c>
      <c r="S493" s="40" t="s">
        <v>2155</v>
      </c>
    </row>
    <row r="494" spans="1:19" s="40" customFormat="1" ht="30" x14ac:dyDescent="0.25">
      <c r="A494" s="39">
        <v>600144828</v>
      </c>
      <c r="B494" s="39">
        <v>600144828</v>
      </c>
      <c r="C494" s="39" t="s">
        <v>1560</v>
      </c>
      <c r="D494" s="45">
        <v>1</v>
      </c>
      <c r="E494" s="62">
        <v>70984743</v>
      </c>
      <c r="F494" s="44" t="s">
        <v>512</v>
      </c>
      <c r="G494" s="53" t="s">
        <v>797</v>
      </c>
      <c r="H494" s="57">
        <v>1150</v>
      </c>
      <c r="I494" s="57" t="s">
        <v>2148</v>
      </c>
      <c r="J494" s="58">
        <v>27.49</v>
      </c>
      <c r="K494" s="59">
        <v>31613.5</v>
      </c>
      <c r="L494" s="60"/>
      <c r="M494" s="61"/>
      <c r="N494" s="54" t="s">
        <v>886</v>
      </c>
      <c r="O494" s="42" t="s">
        <v>776</v>
      </c>
      <c r="P494" s="42">
        <v>832</v>
      </c>
      <c r="Q494" s="42">
        <v>12</v>
      </c>
      <c r="R494" s="42" t="s">
        <v>798</v>
      </c>
      <c r="S494" s="40" t="s">
        <v>2155</v>
      </c>
    </row>
    <row r="495" spans="1:19" s="40" customFormat="1" ht="30" x14ac:dyDescent="0.25">
      <c r="A495" s="39">
        <v>600144844</v>
      </c>
      <c r="B495" s="39">
        <v>600144844</v>
      </c>
      <c r="C495" s="39" t="s">
        <v>1561</v>
      </c>
      <c r="D495" s="45">
        <v>1</v>
      </c>
      <c r="E495" s="62">
        <v>62348337</v>
      </c>
      <c r="F495" s="44" t="s">
        <v>512</v>
      </c>
      <c r="G495" s="53" t="s">
        <v>797</v>
      </c>
      <c r="H495" s="57">
        <v>675</v>
      </c>
      <c r="I495" s="57" t="s">
        <v>2148</v>
      </c>
      <c r="J495" s="58">
        <v>27.49</v>
      </c>
      <c r="K495" s="59">
        <v>18555.75</v>
      </c>
      <c r="L495" s="60"/>
      <c r="M495" s="61"/>
      <c r="N495" s="54" t="s">
        <v>887</v>
      </c>
      <c r="O495" s="42" t="s">
        <v>266</v>
      </c>
      <c r="P495" s="42">
        <v>1532</v>
      </c>
      <c r="Q495" s="42">
        <v>23</v>
      </c>
      <c r="R495" s="42" t="s">
        <v>798</v>
      </c>
      <c r="S495" s="40" t="s">
        <v>2155</v>
      </c>
    </row>
    <row r="496" spans="1:19" s="40" customFormat="1" ht="30" x14ac:dyDescent="0.25">
      <c r="A496" s="39">
        <v>600144852</v>
      </c>
      <c r="B496" s="39">
        <v>600144852</v>
      </c>
      <c r="C496" s="39" t="s">
        <v>1562</v>
      </c>
      <c r="D496" s="45">
        <v>1</v>
      </c>
      <c r="E496" s="62">
        <v>64627896</v>
      </c>
      <c r="F496" s="44" t="s">
        <v>512</v>
      </c>
      <c r="G496" s="53" t="s">
        <v>797</v>
      </c>
      <c r="H496" s="57">
        <v>525</v>
      </c>
      <c r="I496" s="57" t="s">
        <v>2148</v>
      </c>
      <c r="J496" s="58">
        <v>27.49</v>
      </c>
      <c r="K496" s="59">
        <v>14432.25</v>
      </c>
      <c r="L496" s="60"/>
      <c r="M496" s="61"/>
      <c r="N496" s="54" t="s">
        <v>888</v>
      </c>
      <c r="O496" s="42" t="s">
        <v>840</v>
      </c>
      <c r="P496" s="42">
        <v>1533</v>
      </c>
      <c r="Q496" s="42">
        <v>13</v>
      </c>
      <c r="R496" s="42" t="s">
        <v>798</v>
      </c>
      <c r="S496" s="40" t="s">
        <v>2155</v>
      </c>
    </row>
    <row r="497" spans="1:19" s="40" customFormat="1" x14ac:dyDescent="0.25">
      <c r="A497" s="39">
        <v>600145107</v>
      </c>
      <c r="B497" s="39">
        <v>600145107</v>
      </c>
      <c r="C497" s="39" t="s">
        <v>1563</v>
      </c>
      <c r="D497" s="45">
        <v>1</v>
      </c>
      <c r="E497" s="62">
        <v>61989169</v>
      </c>
      <c r="F497" s="44" t="s">
        <v>512</v>
      </c>
      <c r="G497" s="53" t="s">
        <v>797</v>
      </c>
      <c r="H497" s="57">
        <v>975</v>
      </c>
      <c r="I497" s="57" t="s">
        <v>2148</v>
      </c>
      <c r="J497" s="58">
        <v>27.49</v>
      </c>
      <c r="K497" s="59">
        <v>26802.75</v>
      </c>
      <c r="L497" s="60"/>
      <c r="M497" s="61"/>
      <c r="N497" s="54" t="s">
        <v>889</v>
      </c>
      <c r="O497" s="42" t="s">
        <v>890</v>
      </c>
      <c r="P497" s="42">
        <v>700</v>
      </c>
      <c r="Q497" s="42">
        <v>112</v>
      </c>
      <c r="R497" s="42" t="s">
        <v>798</v>
      </c>
      <c r="S497" s="40" t="s">
        <v>2155</v>
      </c>
    </row>
    <row r="498" spans="1:19" s="40" customFormat="1" ht="30" x14ac:dyDescent="0.25">
      <c r="A498" s="39">
        <v>600144861</v>
      </c>
      <c r="B498" s="39">
        <v>600144861</v>
      </c>
      <c r="C498" s="39" t="s">
        <v>1564</v>
      </c>
      <c r="D498" s="45">
        <v>1</v>
      </c>
      <c r="E498" s="62">
        <v>70984751</v>
      </c>
      <c r="F498" s="44" t="s">
        <v>512</v>
      </c>
      <c r="G498" s="53" t="s">
        <v>797</v>
      </c>
      <c r="H498" s="57">
        <v>625</v>
      </c>
      <c r="I498" s="57" t="s">
        <v>2148</v>
      </c>
      <c r="J498" s="58">
        <v>27.49</v>
      </c>
      <c r="K498" s="59">
        <v>17181.25</v>
      </c>
      <c r="L498" s="60"/>
      <c r="M498" s="61"/>
      <c r="N498" s="54" t="s">
        <v>891</v>
      </c>
      <c r="O498" s="42" t="s">
        <v>892</v>
      </c>
      <c r="P498" s="42">
        <v>1609</v>
      </c>
      <c r="Q498" s="42">
        <v>6</v>
      </c>
      <c r="R498" s="42" t="s">
        <v>798</v>
      </c>
      <c r="S498" s="40" t="s">
        <v>2155</v>
      </c>
    </row>
    <row r="499" spans="1:19" s="40" customFormat="1" ht="30" x14ac:dyDescent="0.25">
      <c r="A499" s="39">
        <v>600144879</v>
      </c>
      <c r="B499" s="39">
        <v>600144879</v>
      </c>
      <c r="C499" s="39" t="s">
        <v>1565</v>
      </c>
      <c r="D499" s="45">
        <v>1</v>
      </c>
      <c r="E499" s="62">
        <v>70984794</v>
      </c>
      <c r="F499" s="44" t="s">
        <v>512</v>
      </c>
      <c r="G499" s="53" t="s">
        <v>797</v>
      </c>
      <c r="H499" s="57">
        <v>875</v>
      </c>
      <c r="I499" s="57" t="s">
        <v>2148</v>
      </c>
      <c r="J499" s="58">
        <v>27.49</v>
      </c>
      <c r="K499" s="59">
        <v>24053.75</v>
      </c>
      <c r="L499" s="60"/>
      <c r="M499" s="61"/>
      <c r="N499" s="54" t="s">
        <v>893</v>
      </c>
      <c r="O499" s="42" t="s">
        <v>894</v>
      </c>
      <c r="P499" s="42">
        <v>1638</v>
      </c>
      <c r="Q499" s="42">
        <v>1</v>
      </c>
      <c r="R499" s="42" t="s">
        <v>798</v>
      </c>
      <c r="S499" s="40" t="s">
        <v>2155</v>
      </c>
    </row>
    <row r="500" spans="1:19" s="40" customFormat="1" ht="30" x14ac:dyDescent="0.25">
      <c r="A500" s="39">
        <v>600144887</v>
      </c>
      <c r="B500" s="39">
        <v>600144887</v>
      </c>
      <c r="C500" s="39" t="s">
        <v>1566</v>
      </c>
      <c r="D500" s="45">
        <v>1</v>
      </c>
      <c r="E500" s="62">
        <v>70984786</v>
      </c>
      <c r="F500" s="44" t="s">
        <v>512</v>
      </c>
      <c r="G500" s="53" t="s">
        <v>797</v>
      </c>
      <c r="H500" s="57">
        <v>750</v>
      </c>
      <c r="I500" s="57" t="s">
        <v>2148</v>
      </c>
      <c r="J500" s="58">
        <v>27.49</v>
      </c>
      <c r="K500" s="59">
        <v>20617.5</v>
      </c>
      <c r="L500" s="60"/>
      <c r="M500" s="61"/>
      <c r="N500" s="54" t="s">
        <v>895</v>
      </c>
      <c r="O500" s="42" t="s">
        <v>896</v>
      </c>
      <c r="P500" s="42">
        <v>1804</v>
      </c>
      <c r="Q500" s="42">
        <v>15</v>
      </c>
      <c r="R500" s="42" t="s">
        <v>798</v>
      </c>
      <c r="S500" s="40" t="s">
        <v>2155</v>
      </c>
    </row>
    <row r="501" spans="1:19" s="40" customFormat="1" ht="30" x14ac:dyDescent="0.25">
      <c r="A501" s="39">
        <v>600144909</v>
      </c>
      <c r="B501" s="39">
        <v>600144909</v>
      </c>
      <c r="C501" s="39" t="s">
        <v>1567</v>
      </c>
      <c r="D501" s="45">
        <v>1</v>
      </c>
      <c r="E501" s="62">
        <v>71005081</v>
      </c>
      <c r="F501" s="44" t="s">
        <v>512</v>
      </c>
      <c r="G501" s="53" t="s">
        <v>797</v>
      </c>
      <c r="H501" s="57">
        <v>475</v>
      </c>
      <c r="I501" s="57" t="s">
        <v>2148</v>
      </c>
      <c r="J501" s="58">
        <v>27.49</v>
      </c>
      <c r="K501" s="59">
        <v>13057.75</v>
      </c>
      <c r="L501" s="60"/>
      <c r="M501" s="61"/>
      <c r="N501" s="54" t="s">
        <v>897</v>
      </c>
      <c r="O501" s="42" t="s">
        <v>898</v>
      </c>
      <c r="P501" s="42">
        <v>336</v>
      </c>
      <c r="Q501" s="42">
        <v>125</v>
      </c>
      <c r="R501" s="42" t="s">
        <v>798</v>
      </c>
      <c r="S501" s="40" t="s">
        <v>2155</v>
      </c>
    </row>
    <row r="502" spans="1:19" s="40" customFormat="1" ht="30" x14ac:dyDescent="0.25">
      <c r="A502" s="39">
        <v>600144917</v>
      </c>
      <c r="B502" s="39">
        <v>600144917</v>
      </c>
      <c r="C502" s="39" t="s">
        <v>1568</v>
      </c>
      <c r="D502" s="45">
        <v>1</v>
      </c>
      <c r="E502" s="62">
        <v>75029162</v>
      </c>
      <c r="F502" s="44" t="s">
        <v>512</v>
      </c>
      <c r="G502" s="53" t="s">
        <v>797</v>
      </c>
      <c r="H502" s="57">
        <v>775</v>
      </c>
      <c r="I502" s="57" t="s">
        <v>2148</v>
      </c>
      <c r="J502" s="58">
        <v>27.49</v>
      </c>
      <c r="K502" s="59">
        <v>21304.75</v>
      </c>
      <c r="L502" s="60"/>
      <c r="M502" s="61"/>
      <c r="N502" s="54" t="s">
        <v>899</v>
      </c>
      <c r="O502" s="42" t="s">
        <v>900</v>
      </c>
      <c r="P502" s="42">
        <v>816</v>
      </c>
      <c r="Q502" s="42">
        <v>28</v>
      </c>
      <c r="R502" s="42" t="s">
        <v>798</v>
      </c>
      <c r="S502" s="40" t="s">
        <v>2155</v>
      </c>
    </row>
    <row r="503" spans="1:19" s="40" customFormat="1" ht="30" x14ac:dyDescent="0.25">
      <c r="A503" s="39">
        <v>600144925</v>
      </c>
      <c r="B503" s="39">
        <v>600144925</v>
      </c>
      <c r="C503" s="39" t="s">
        <v>1569</v>
      </c>
      <c r="D503" s="45">
        <v>1</v>
      </c>
      <c r="E503" s="62">
        <v>70641871</v>
      </c>
      <c r="F503" s="44" t="s">
        <v>512</v>
      </c>
      <c r="G503" s="53" t="s">
        <v>797</v>
      </c>
      <c r="H503" s="57">
        <v>475</v>
      </c>
      <c r="I503" s="57" t="s">
        <v>2148</v>
      </c>
      <c r="J503" s="58">
        <v>27.49</v>
      </c>
      <c r="K503" s="59">
        <v>13057.75</v>
      </c>
      <c r="L503" s="60"/>
      <c r="M503" s="61"/>
      <c r="N503" s="54" t="s">
        <v>901</v>
      </c>
      <c r="O503" s="42" t="s">
        <v>902</v>
      </c>
      <c r="P503" s="42">
        <v>10</v>
      </c>
      <c r="Q503" s="42">
        <v>7</v>
      </c>
      <c r="R503" s="42" t="s">
        <v>798</v>
      </c>
      <c r="S503" s="40" t="s">
        <v>2155</v>
      </c>
    </row>
    <row r="504" spans="1:19" s="40" customFormat="1" ht="30" x14ac:dyDescent="0.25">
      <c r="A504" s="39">
        <v>600144933</v>
      </c>
      <c r="B504" s="39">
        <v>600144933</v>
      </c>
      <c r="C504" s="39" t="s">
        <v>1570</v>
      </c>
      <c r="D504" s="45">
        <v>1</v>
      </c>
      <c r="E504" s="62">
        <v>62348264</v>
      </c>
      <c r="F504" s="44" t="s">
        <v>512</v>
      </c>
      <c r="G504" s="53" t="s">
        <v>797</v>
      </c>
      <c r="H504" s="57">
        <v>650</v>
      </c>
      <c r="I504" s="57" t="s">
        <v>2148</v>
      </c>
      <c r="J504" s="58">
        <v>27.49</v>
      </c>
      <c r="K504" s="59">
        <v>17868.5</v>
      </c>
      <c r="L504" s="60"/>
      <c r="M504" s="61"/>
      <c r="N504" s="54" t="s">
        <v>903</v>
      </c>
      <c r="O504" s="42" t="s">
        <v>904</v>
      </c>
      <c r="P504" s="42">
        <v>1085</v>
      </c>
      <c r="Q504" s="42">
        <v>8</v>
      </c>
      <c r="R504" s="42" t="s">
        <v>798</v>
      </c>
      <c r="S504" s="40" t="s">
        <v>2155</v>
      </c>
    </row>
    <row r="505" spans="1:19" s="40" customFormat="1" ht="30" x14ac:dyDescent="0.25">
      <c r="A505" s="39">
        <v>600144941</v>
      </c>
      <c r="B505" s="39">
        <v>600144941</v>
      </c>
      <c r="C505" s="39" t="s">
        <v>1571</v>
      </c>
      <c r="D505" s="45">
        <v>1</v>
      </c>
      <c r="E505" s="62">
        <v>70978344</v>
      </c>
      <c r="F505" s="44" t="s">
        <v>512</v>
      </c>
      <c r="G505" s="53" t="s">
        <v>797</v>
      </c>
      <c r="H505" s="57">
        <v>500</v>
      </c>
      <c r="I505" s="57" t="s">
        <v>2148</v>
      </c>
      <c r="J505" s="58">
        <v>27.49</v>
      </c>
      <c r="K505" s="59">
        <v>13745</v>
      </c>
      <c r="L505" s="60"/>
      <c r="M505" s="61"/>
      <c r="N505" s="54" t="s">
        <v>905</v>
      </c>
      <c r="O505" s="42" t="s">
        <v>268</v>
      </c>
      <c r="P505" s="42">
        <v>2906</v>
      </c>
      <c r="Q505" s="42">
        <v>23</v>
      </c>
      <c r="R505" s="42" t="s">
        <v>798</v>
      </c>
      <c r="S505" s="40" t="s">
        <v>2155</v>
      </c>
    </row>
    <row r="506" spans="1:19" s="40" customFormat="1" ht="30" x14ac:dyDescent="0.25">
      <c r="A506" s="39">
        <v>600144950</v>
      </c>
      <c r="B506" s="39">
        <v>600144950</v>
      </c>
      <c r="C506" s="39" t="s">
        <v>1572</v>
      </c>
      <c r="D506" s="45">
        <v>1</v>
      </c>
      <c r="E506" s="62">
        <v>64627918</v>
      </c>
      <c r="F506" s="44" t="s">
        <v>512</v>
      </c>
      <c r="G506" s="53" t="s">
        <v>797</v>
      </c>
      <c r="H506" s="57">
        <v>450</v>
      </c>
      <c r="I506" s="57" t="s">
        <v>2148</v>
      </c>
      <c r="J506" s="58">
        <v>27.49</v>
      </c>
      <c r="K506" s="59">
        <v>12370.5</v>
      </c>
      <c r="L506" s="60"/>
      <c r="M506" s="61"/>
      <c r="N506" s="54" t="s">
        <v>906</v>
      </c>
      <c r="O506" s="42" t="s">
        <v>907</v>
      </c>
      <c r="P506" s="42">
        <v>4411</v>
      </c>
      <c r="Q506" s="42">
        <v>2</v>
      </c>
      <c r="R506" s="42" t="s">
        <v>798</v>
      </c>
      <c r="S506" s="40" t="s">
        <v>2155</v>
      </c>
    </row>
    <row r="507" spans="1:19" s="40" customFormat="1" ht="30" x14ac:dyDescent="0.25">
      <c r="A507" s="39">
        <v>600144968</v>
      </c>
      <c r="B507" s="39">
        <v>600144968</v>
      </c>
      <c r="C507" s="39" t="s">
        <v>1573</v>
      </c>
      <c r="D507" s="45">
        <v>1</v>
      </c>
      <c r="E507" s="62">
        <v>70944628</v>
      </c>
      <c r="F507" s="44" t="s">
        <v>512</v>
      </c>
      <c r="G507" s="53" t="s">
        <v>797</v>
      </c>
      <c r="H507" s="57">
        <v>575</v>
      </c>
      <c r="I507" s="57" t="s">
        <v>2148</v>
      </c>
      <c r="J507" s="58">
        <v>27.49</v>
      </c>
      <c r="K507" s="59">
        <v>15806.75</v>
      </c>
      <c r="L507" s="60"/>
      <c r="M507" s="61"/>
      <c r="N507" s="54" t="s">
        <v>908</v>
      </c>
      <c r="O507" s="42" t="s">
        <v>553</v>
      </c>
      <c r="P507" s="42">
        <v>2978</v>
      </c>
      <c r="Q507" s="42">
        <v>100</v>
      </c>
      <c r="R507" s="42" t="s">
        <v>798</v>
      </c>
      <c r="S507" s="40" t="s">
        <v>2155</v>
      </c>
    </row>
    <row r="508" spans="1:19" s="40" customFormat="1" ht="30" x14ac:dyDescent="0.25">
      <c r="A508" s="39">
        <v>600144976</v>
      </c>
      <c r="B508" s="39">
        <v>600144976</v>
      </c>
      <c r="C508" s="39" t="s">
        <v>1574</v>
      </c>
      <c r="D508" s="45">
        <v>1</v>
      </c>
      <c r="E508" s="62">
        <v>70989460</v>
      </c>
      <c r="F508" s="44" t="s">
        <v>512</v>
      </c>
      <c r="G508" s="53" t="s">
        <v>797</v>
      </c>
      <c r="H508" s="57">
        <v>125</v>
      </c>
      <c r="I508" s="57" t="s">
        <v>2148</v>
      </c>
      <c r="J508" s="58">
        <v>27.49</v>
      </c>
      <c r="K508" s="59">
        <v>3436.25</v>
      </c>
      <c r="L508" s="60"/>
      <c r="M508" s="61"/>
      <c r="N508" s="54" t="s">
        <v>909</v>
      </c>
      <c r="O508" s="42" t="s">
        <v>910</v>
      </c>
      <c r="P508" s="42">
        <v>99</v>
      </c>
      <c r="Q508" s="42">
        <v>11</v>
      </c>
      <c r="R508" s="42" t="s">
        <v>798</v>
      </c>
      <c r="S508" s="40" t="s">
        <v>2155</v>
      </c>
    </row>
    <row r="509" spans="1:19" s="40" customFormat="1" ht="30" x14ac:dyDescent="0.25">
      <c r="A509" s="39">
        <v>600144992</v>
      </c>
      <c r="B509" s="39">
        <v>600144992</v>
      </c>
      <c r="C509" s="39" t="s">
        <v>1575</v>
      </c>
      <c r="D509" s="45">
        <v>1</v>
      </c>
      <c r="E509" s="62">
        <v>71000127</v>
      </c>
      <c r="F509" s="44" t="s">
        <v>512</v>
      </c>
      <c r="G509" s="53" t="s">
        <v>797</v>
      </c>
      <c r="H509" s="57">
        <v>50</v>
      </c>
      <c r="I509" s="57" t="s">
        <v>2148</v>
      </c>
      <c r="J509" s="58">
        <v>27.49</v>
      </c>
      <c r="K509" s="59">
        <v>1374.5</v>
      </c>
      <c r="L509" s="60"/>
      <c r="M509" s="61"/>
      <c r="N509" s="54" t="s">
        <v>911</v>
      </c>
      <c r="O509" s="42" t="s">
        <v>912</v>
      </c>
      <c r="P509" s="42">
        <v>66</v>
      </c>
      <c r="Q509" s="42">
        <v>62</v>
      </c>
      <c r="R509" s="42" t="s">
        <v>798</v>
      </c>
      <c r="S509" s="40" t="s">
        <v>2155</v>
      </c>
    </row>
    <row r="510" spans="1:19" s="40" customFormat="1" x14ac:dyDescent="0.25">
      <c r="A510" s="39">
        <v>600145000</v>
      </c>
      <c r="B510" s="39">
        <v>600145000</v>
      </c>
      <c r="C510" s="39" t="s">
        <v>1576</v>
      </c>
      <c r="D510" s="45">
        <v>1</v>
      </c>
      <c r="E510" s="62">
        <v>70933979</v>
      </c>
      <c r="F510" s="44" t="s">
        <v>512</v>
      </c>
      <c r="G510" s="53" t="s">
        <v>797</v>
      </c>
      <c r="H510" s="57">
        <v>450</v>
      </c>
      <c r="I510" s="57" t="s">
        <v>2148</v>
      </c>
      <c r="J510" s="58">
        <v>27.49</v>
      </c>
      <c r="K510" s="59">
        <v>12370.5</v>
      </c>
      <c r="L510" s="60"/>
      <c r="M510" s="61"/>
      <c r="N510" s="54" t="s">
        <v>913</v>
      </c>
      <c r="O510" s="42" t="s">
        <v>384</v>
      </c>
      <c r="P510" s="42">
        <v>1217</v>
      </c>
      <c r="Q510" s="42">
        <v>117</v>
      </c>
      <c r="R510" s="42" t="s">
        <v>798</v>
      </c>
      <c r="S510" s="40" t="s">
        <v>2155</v>
      </c>
    </row>
    <row r="511" spans="1:19" s="40" customFormat="1" ht="30" x14ac:dyDescent="0.25">
      <c r="A511" s="39">
        <v>600145018</v>
      </c>
      <c r="B511" s="39">
        <v>600145018</v>
      </c>
      <c r="C511" s="39" t="s">
        <v>1577</v>
      </c>
      <c r="D511" s="45">
        <v>1</v>
      </c>
      <c r="E511" s="62">
        <v>70933944</v>
      </c>
      <c r="F511" s="44" t="s">
        <v>512</v>
      </c>
      <c r="G511" s="53" t="s">
        <v>797</v>
      </c>
      <c r="H511" s="57">
        <v>375</v>
      </c>
      <c r="I511" s="57" t="s">
        <v>2148</v>
      </c>
      <c r="J511" s="58">
        <v>27.49</v>
      </c>
      <c r="K511" s="59">
        <v>10308.75</v>
      </c>
      <c r="L511" s="60"/>
      <c r="M511" s="61"/>
      <c r="N511" s="54" t="s">
        <v>914</v>
      </c>
      <c r="O511" s="42" t="s">
        <v>915</v>
      </c>
      <c r="P511" s="42">
        <v>611</v>
      </c>
      <c r="Q511" s="42">
        <v>36</v>
      </c>
      <c r="R511" s="42" t="s">
        <v>798</v>
      </c>
      <c r="S511" s="40" t="s">
        <v>2155</v>
      </c>
    </row>
    <row r="512" spans="1:19" s="40" customFormat="1" ht="30" x14ac:dyDescent="0.25">
      <c r="A512" s="39">
        <v>600145034</v>
      </c>
      <c r="B512" s="39">
        <v>600145034</v>
      </c>
      <c r="C512" s="39" t="s">
        <v>1578</v>
      </c>
      <c r="D512" s="45">
        <v>1</v>
      </c>
      <c r="E512" s="62">
        <v>70978352</v>
      </c>
      <c r="F512" s="44" t="s">
        <v>512</v>
      </c>
      <c r="G512" s="53" t="s">
        <v>797</v>
      </c>
      <c r="H512" s="57">
        <v>1050</v>
      </c>
      <c r="I512" s="57" t="s">
        <v>2148</v>
      </c>
      <c r="J512" s="58">
        <v>27.49</v>
      </c>
      <c r="K512" s="59">
        <v>28864.5</v>
      </c>
      <c r="L512" s="60"/>
      <c r="M512" s="61"/>
      <c r="N512" s="54" t="s">
        <v>916</v>
      </c>
      <c r="O512" s="42" t="s">
        <v>917</v>
      </c>
      <c r="P512" s="42">
        <v>1049</v>
      </c>
      <c r="Q512" s="42">
        <v>1</v>
      </c>
      <c r="R512" s="42" t="s">
        <v>798</v>
      </c>
      <c r="S512" s="40" t="s">
        <v>2155</v>
      </c>
    </row>
    <row r="513" spans="1:19" s="40" customFormat="1" ht="30" x14ac:dyDescent="0.25">
      <c r="A513" s="39">
        <v>600145042</v>
      </c>
      <c r="B513" s="39">
        <v>600145042</v>
      </c>
      <c r="C513" s="39" t="s">
        <v>1579</v>
      </c>
      <c r="D513" s="45">
        <v>1</v>
      </c>
      <c r="E513" s="62">
        <v>70999465</v>
      </c>
      <c r="F513" s="44" t="s">
        <v>512</v>
      </c>
      <c r="G513" s="53" t="s">
        <v>797</v>
      </c>
      <c r="H513" s="57">
        <v>50</v>
      </c>
      <c r="I513" s="57" t="s">
        <v>2148</v>
      </c>
      <c r="J513" s="58">
        <v>27.49</v>
      </c>
      <c r="K513" s="59">
        <v>1374.5</v>
      </c>
      <c r="L513" s="60"/>
      <c r="M513" s="61"/>
      <c r="N513" s="54" t="s">
        <v>918</v>
      </c>
      <c r="O513" s="42" t="s">
        <v>919</v>
      </c>
      <c r="P513" s="42">
        <v>75</v>
      </c>
      <c r="Q513" s="42">
        <v>389</v>
      </c>
      <c r="R513" s="42" t="s">
        <v>798</v>
      </c>
      <c r="S513" s="40" t="s">
        <v>2155</v>
      </c>
    </row>
    <row r="514" spans="1:19" s="40" customFormat="1" x14ac:dyDescent="0.25">
      <c r="A514" s="39">
        <v>600145051</v>
      </c>
      <c r="B514" s="39">
        <v>600145051</v>
      </c>
      <c r="C514" s="39" t="s">
        <v>1580</v>
      </c>
      <c r="D514" s="45">
        <v>1</v>
      </c>
      <c r="E514" s="62">
        <v>61989061</v>
      </c>
      <c r="F514" s="44" t="s">
        <v>512</v>
      </c>
      <c r="G514" s="53" t="s">
        <v>797</v>
      </c>
      <c r="H514" s="57">
        <v>1225</v>
      </c>
      <c r="I514" s="57" t="s">
        <v>2148</v>
      </c>
      <c r="J514" s="58">
        <v>27.49</v>
      </c>
      <c r="K514" s="59">
        <v>33675.25</v>
      </c>
      <c r="L514" s="60"/>
      <c r="M514" s="61"/>
      <c r="N514" s="54" t="s">
        <v>920</v>
      </c>
      <c r="O514" s="42" t="s">
        <v>921</v>
      </c>
      <c r="P514" s="42">
        <v>1082</v>
      </c>
      <c r="Q514" s="42">
        <v>5</v>
      </c>
      <c r="R514" s="42" t="s">
        <v>798</v>
      </c>
      <c r="S514" s="40" t="s">
        <v>2155</v>
      </c>
    </row>
    <row r="515" spans="1:19" s="40" customFormat="1" x14ac:dyDescent="0.25">
      <c r="A515" s="39">
        <v>600145069</v>
      </c>
      <c r="B515" s="39">
        <v>600145069</v>
      </c>
      <c r="C515" s="39" t="s">
        <v>1581</v>
      </c>
      <c r="D515" s="45">
        <v>1</v>
      </c>
      <c r="E515" s="62">
        <v>61989088</v>
      </c>
      <c r="F515" s="44" t="s">
        <v>512</v>
      </c>
      <c r="G515" s="53" t="s">
        <v>797</v>
      </c>
      <c r="H515" s="57">
        <v>100</v>
      </c>
      <c r="I515" s="57" t="s">
        <v>2148</v>
      </c>
      <c r="J515" s="58">
        <v>27.49</v>
      </c>
      <c r="K515" s="59">
        <v>2749</v>
      </c>
      <c r="L515" s="60"/>
      <c r="M515" s="61"/>
      <c r="N515" s="54" t="s">
        <v>922</v>
      </c>
      <c r="O515" s="42" t="s">
        <v>271</v>
      </c>
      <c r="P515" s="42">
        <v>388</v>
      </c>
      <c r="Q515" s="42">
        <v>9</v>
      </c>
      <c r="R515" s="42" t="s">
        <v>798</v>
      </c>
      <c r="S515" s="40" t="s">
        <v>2155</v>
      </c>
    </row>
    <row r="516" spans="1:19" s="40" customFormat="1" ht="30" x14ac:dyDescent="0.25">
      <c r="A516" s="39">
        <v>600145077</v>
      </c>
      <c r="B516" s="39">
        <v>600145077</v>
      </c>
      <c r="C516" s="39" t="s">
        <v>1582</v>
      </c>
      <c r="D516" s="45">
        <v>1</v>
      </c>
      <c r="E516" s="62">
        <v>70631743</v>
      </c>
      <c r="F516" s="44" t="s">
        <v>512</v>
      </c>
      <c r="G516" s="53" t="s">
        <v>797</v>
      </c>
      <c r="H516" s="57">
        <v>450</v>
      </c>
      <c r="I516" s="57" t="s">
        <v>2148</v>
      </c>
      <c r="J516" s="58">
        <v>27.49</v>
      </c>
      <c r="K516" s="59">
        <v>12370.5</v>
      </c>
      <c r="L516" s="60"/>
      <c r="M516" s="61"/>
      <c r="N516" s="54" t="s">
        <v>923</v>
      </c>
      <c r="O516" s="42" t="s">
        <v>924</v>
      </c>
      <c r="P516" s="42">
        <v>1387</v>
      </c>
      <c r="Q516" s="42" t="s">
        <v>925</v>
      </c>
      <c r="R516" s="42" t="s">
        <v>798</v>
      </c>
      <c r="S516" s="40" t="s">
        <v>2155</v>
      </c>
    </row>
    <row r="517" spans="1:19" s="40" customFormat="1" ht="30" x14ac:dyDescent="0.25">
      <c r="A517" s="39">
        <v>600145085</v>
      </c>
      <c r="B517" s="39">
        <v>600145085</v>
      </c>
      <c r="C517" s="39" t="s">
        <v>1811</v>
      </c>
      <c r="D517" s="45">
        <v>1</v>
      </c>
      <c r="E517" s="62">
        <v>70631760</v>
      </c>
      <c r="F517" s="44" t="s">
        <v>512</v>
      </c>
      <c r="G517" s="53" t="s">
        <v>797</v>
      </c>
      <c r="H517" s="57">
        <v>350</v>
      </c>
      <c r="I517" s="57" t="s">
        <v>2148</v>
      </c>
      <c r="J517" s="58">
        <v>27.49</v>
      </c>
      <c r="K517" s="59">
        <v>9621.5</v>
      </c>
      <c r="L517" s="60"/>
      <c r="M517" s="61"/>
      <c r="N517" s="54" t="s">
        <v>1812</v>
      </c>
      <c r="O517" s="42" t="s">
        <v>499</v>
      </c>
      <c r="P517" s="42">
        <v>2218</v>
      </c>
      <c r="Q517" s="42">
        <v>13</v>
      </c>
      <c r="R517" s="42" t="s">
        <v>798</v>
      </c>
      <c r="S517" s="40" t="s">
        <v>2155</v>
      </c>
    </row>
    <row r="518" spans="1:19" s="40" customFormat="1" ht="30" x14ac:dyDescent="0.25">
      <c r="A518" s="39">
        <v>600145093</v>
      </c>
      <c r="B518" s="39">
        <v>600145093</v>
      </c>
      <c r="C518" s="39" t="s">
        <v>1583</v>
      </c>
      <c r="D518" s="45">
        <v>1</v>
      </c>
      <c r="E518" s="62">
        <v>70978328</v>
      </c>
      <c r="F518" s="44" t="s">
        <v>512</v>
      </c>
      <c r="G518" s="53" t="s">
        <v>797</v>
      </c>
      <c r="H518" s="57">
        <v>475</v>
      </c>
      <c r="I518" s="57" t="s">
        <v>2148</v>
      </c>
      <c r="J518" s="58">
        <v>27.49</v>
      </c>
      <c r="K518" s="59">
        <v>13057.75</v>
      </c>
      <c r="L518" s="60"/>
      <c r="M518" s="61"/>
      <c r="N518" s="54" t="s">
        <v>926</v>
      </c>
      <c r="O518" s="42" t="s">
        <v>802</v>
      </c>
      <c r="P518" s="42">
        <v>2600</v>
      </c>
      <c r="Q518" s="42" t="s">
        <v>927</v>
      </c>
      <c r="R518" s="42" t="s">
        <v>798</v>
      </c>
      <c r="S518" s="40" t="s">
        <v>2155</v>
      </c>
    </row>
    <row r="519" spans="1:19" s="40" customFormat="1" ht="30" x14ac:dyDescent="0.25">
      <c r="A519" s="39">
        <v>600145115</v>
      </c>
      <c r="B519" s="39">
        <v>600145115</v>
      </c>
      <c r="C519" s="39" t="s">
        <v>1584</v>
      </c>
      <c r="D519" s="45">
        <v>1</v>
      </c>
      <c r="E519" s="62">
        <v>70631786</v>
      </c>
      <c r="F519" s="44" t="s">
        <v>512</v>
      </c>
      <c r="G519" s="53" t="s">
        <v>797</v>
      </c>
      <c r="H519" s="57">
        <v>350</v>
      </c>
      <c r="I519" s="57" t="s">
        <v>2148</v>
      </c>
      <c r="J519" s="58">
        <v>27.49</v>
      </c>
      <c r="K519" s="59">
        <v>9621.5</v>
      </c>
      <c r="L519" s="60"/>
      <c r="M519" s="61"/>
      <c r="N519" s="54" t="s">
        <v>928</v>
      </c>
      <c r="O519" s="42" t="s">
        <v>496</v>
      </c>
      <c r="P519" s="42">
        <v>682</v>
      </c>
      <c r="Q519" s="42">
        <v>33</v>
      </c>
      <c r="R519" s="42" t="s">
        <v>798</v>
      </c>
      <c r="S519" s="40" t="s">
        <v>2155</v>
      </c>
    </row>
    <row r="520" spans="1:19" s="40" customFormat="1" ht="30" x14ac:dyDescent="0.25">
      <c r="A520" s="39">
        <v>600145123</v>
      </c>
      <c r="B520" s="39">
        <v>600145123</v>
      </c>
      <c r="C520" s="39" t="s">
        <v>1585</v>
      </c>
      <c r="D520" s="45">
        <v>1</v>
      </c>
      <c r="E520" s="62">
        <v>61989037</v>
      </c>
      <c r="F520" s="44" t="s">
        <v>512</v>
      </c>
      <c r="G520" s="53" t="s">
        <v>797</v>
      </c>
      <c r="H520" s="57">
        <v>1400</v>
      </c>
      <c r="I520" s="57" t="s">
        <v>2148</v>
      </c>
      <c r="J520" s="58">
        <v>27.49</v>
      </c>
      <c r="K520" s="59">
        <v>38486</v>
      </c>
      <c r="L520" s="60"/>
      <c r="M520" s="61"/>
      <c r="N520" s="54" t="s">
        <v>929</v>
      </c>
      <c r="O520" s="42" t="s">
        <v>930</v>
      </c>
      <c r="P520" s="42">
        <v>2557</v>
      </c>
      <c r="Q520" s="42">
        <v>10</v>
      </c>
      <c r="R520" s="42" t="s">
        <v>798</v>
      </c>
      <c r="S520" s="40" t="s">
        <v>2155</v>
      </c>
    </row>
    <row r="521" spans="1:19" s="40" customFormat="1" x14ac:dyDescent="0.25">
      <c r="A521" s="39">
        <v>600145131</v>
      </c>
      <c r="B521" s="39">
        <v>600145131</v>
      </c>
      <c r="C521" s="39" t="s">
        <v>1813</v>
      </c>
      <c r="D521" s="45">
        <v>1</v>
      </c>
      <c r="E521" s="62">
        <v>70933987</v>
      </c>
      <c r="F521" s="44" t="s">
        <v>512</v>
      </c>
      <c r="G521" s="53" t="s">
        <v>797</v>
      </c>
      <c r="H521" s="57">
        <v>225</v>
      </c>
      <c r="I521" s="57" t="s">
        <v>2148</v>
      </c>
      <c r="J521" s="58">
        <v>27.49</v>
      </c>
      <c r="K521" s="59">
        <v>6185.25</v>
      </c>
      <c r="L521" s="60"/>
      <c r="M521" s="61"/>
      <c r="N521" s="54" t="s">
        <v>1814</v>
      </c>
      <c r="O521" s="42" t="s">
        <v>502</v>
      </c>
      <c r="P521" s="42">
        <v>1406</v>
      </c>
      <c r="Q521" s="42">
        <v>42</v>
      </c>
      <c r="R521" s="42" t="s">
        <v>798</v>
      </c>
      <c r="S521" s="40" t="s">
        <v>2155</v>
      </c>
    </row>
    <row r="522" spans="1:19" s="40" customFormat="1" x14ac:dyDescent="0.25">
      <c r="A522" s="39">
        <v>600145140</v>
      </c>
      <c r="B522" s="39">
        <v>600145140</v>
      </c>
      <c r="C522" s="39" t="s">
        <v>1586</v>
      </c>
      <c r="D522" s="45">
        <v>1</v>
      </c>
      <c r="E522" s="62">
        <v>70933901</v>
      </c>
      <c r="F522" s="44" t="s">
        <v>512</v>
      </c>
      <c r="G522" s="53" t="s">
        <v>797</v>
      </c>
      <c r="H522" s="57">
        <v>275</v>
      </c>
      <c r="I522" s="57" t="s">
        <v>2148</v>
      </c>
      <c r="J522" s="58">
        <v>27.49</v>
      </c>
      <c r="K522" s="59">
        <v>7559.75</v>
      </c>
      <c r="L522" s="60"/>
      <c r="M522" s="61"/>
      <c r="N522" s="54" t="s">
        <v>931</v>
      </c>
      <c r="O522" s="42" t="s">
        <v>932</v>
      </c>
      <c r="P522" s="42">
        <v>819</v>
      </c>
      <c r="Q522" s="42">
        <v>8</v>
      </c>
      <c r="R522" s="42" t="s">
        <v>798</v>
      </c>
      <c r="S522" s="40" t="s">
        <v>2155</v>
      </c>
    </row>
    <row r="523" spans="1:19" s="40" customFormat="1" ht="30" x14ac:dyDescent="0.25">
      <c r="A523" s="39">
        <v>600145158</v>
      </c>
      <c r="B523" s="39">
        <v>600145158</v>
      </c>
      <c r="C523" s="39" t="s">
        <v>1587</v>
      </c>
      <c r="D523" s="45">
        <v>1</v>
      </c>
      <c r="E523" s="62">
        <v>70995362</v>
      </c>
      <c r="F523" s="44" t="s">
        <v>512</v>
      </c>
      <c r="G523" s="53" t="s">
        <v>797</v>
      </c>
      <c r="H523" s="57">
        <v>600</v>
      </c>
      <c r="I523" s="57" t="s">
        <v>2148</v>
      </c>
      <c r="J523" s="58">
        <v>27.49</v>
      </c>
      <c r="K523" s="59">
        <v>16494</v>
      </c>
      <c r="L523" s="60"/>
      <c r="M523" s="61"/>
      <c r="N523" s="54" t="s">
        <v>933</v>
      </c>
      <c r="O523" s="42" t="s">
        <v>934</v>
      </c>
      <c r="P523" s="42">
        <v>1082</v>
      </c>
      <c r="Q523" s="42">
        <v>72</v>
      </c>
      <c r="R523" s="42" t="s">
        <v>798</v>
      </c>
      <c r="S523" s="40" t="s">
        <v>2155</v>
      </c>
    </row>
    <row r="524" spans="1:19" s="40" customFormat="1" x14ac:dyDescent="0.25">
      <c r="A524" s="39">
        <v>600145166</v>
      </c>
      <c r="B524" s="39">
        <v>600145166</v>
      </c>
      <c r="C524" s="39" t="s">
        <v>1588</v>
      </c>
      <c r="D524" s="45">
        <v>1</v>
      </c>
      <c r="E524" s="62">
        <v>70995371</v>
      </c>
      <c r="F524" s="44" t="s">
        <v>512</v>
      </c>
      <c r="G524" s="53" t="s">
        <v>797</v>
      </c>
      <c r="H524" s="57">
        <v>200</v>
      </c>
      <c r="I524" s="57" t="s">
        <v>2148</v>
      </c>
      <c r="J524" s="58">
        <v>27.49</v>
      </c>
      <c r="K524" s="59">
        <v>5498</v>
      </c>
      <c r="L524" s="60"/>
      <c r="M524" s="61"/>
      <c r="N524" s="54" t="s">
        <v>935</v>
      </c>
      <c r="O524" s="42" t="s">
        <v>936</v>
      </c>
      <c r="P524" s="42">
        <v>66</v>
      </c>
      <c r="Q524" s="42">
        <v>1</v>
      </c>
      <c r="R524" s="42" t="s">
        <v>798</v>
      </c>
      <c r="S524" s="40" t="s">
        <v>2155</v>
      </c>
    </row>
    <row r="525" spans="1:19" s="40" customFormat="1" ht="30" x14ac:dyDescent="0.25">
      <c r="A525" s="39">
        <v>600145174</v>
      </c>
      <c r="B525" s="39">
        <v>600145174</v>
      </c>
      <c r="C525" s="39" t="s">
        <v>1589</v>
      </c>
      <c r="D525" s="45">
        <v>1</v>
      </c>
      <c r="E525" s="62">
        <v>75027411</v>
      </c>
      <c r="F525" s="44" t="s">
        <v>512</v>
      </c>
      <c r="G525" s="53" t="s">
        <v>797</v>
      </c>
      <c r="H525" s="57">
        <v>150</v>
      </c>
      <c r="I525" s="57" t="s">
        <v>2148</v>
      </c>
      <c r="J525" s="58">
        <v>27.49</v>
      </c>
      <c r="K525" s="59">
        <v>4123.5</v>
      </c>
      <c r="L525" s="60"/>
      <c r="M525" s="61"/>
      <c r="N525" s="54" t="s">
        <v>937</v>
      </c>
      <c r="O525" s="42" t="s">
        <v>938</v>
      </c>
      <c r="P525" s="42">
        <v>394</v>
      </c>
      <c r="Q525" s="42">
        <v>56</v>
      </c>
      <c r="R525" s="42" t="s">
        <v>798</v>
      </c>
      <c r="S525" s="40" t="s">
        <v>2155</v>
      </c>
    </row>
    <row r="526" spans="1:19" s="40" customFormat="1" ht="30" x14ac:dyDescent="0.25">
      <c r="A526" s="39">
        <v>600145182</v>
      </c>
      <c r="B526" s="39">
        <v>600145182</v>
      </c>
      <c r="C526" s="39" t="s">
        <v>1590</v>
      </c>
      <c r="D526" s="45">
        <v>1</v>
      </c>
      <c r="E526" s="62">
        <v>70978310</v>
      </c>
      <c r="F526" s="44" t="s">
        <v>512</v>
      </c>
      <c r="G526" s="53" t="s">
        <v>797</v>
      </c>
      <c r="H526" s="57">
        <v>0</v>
      </c>
      <c r="I526" s="57" t="s">
        <v>2148</v>
      </c>
      <c r="J526" s="58">
        <v>27.49</v>
      </c>
      <c r="K526" s="59">
        <v>0</v>
      </c>
      <c r="L526" s="60"/>
      <c r="M526" s="61"/>
      <c r="N526" s="54" t="s">
        <v>939</v>
      </c>
      <c r="O526" s="42" t="s">
        <v>940</v>
      </c>
      <c r="P526" s="42">
        <v>831</v>
      </c>
      <c r="Q526" s="42">
        <v>64</v>
      </c>
      <c r="R526" s="42" t="s">
        <v>798</v>
      </c>
      <c r="S526" s="40" t="s">
        <v>2155</v>
      </c>
    </row>
    <row r="527" spans="1:19" s="40" customFormat="1" ht="30" x14ac:dyDescent="0.25">
      <c r="A527" s="39">
        <v>600145204</v>
      </c>
      <c r="B527" s="39">
        <v>600145204</v>
      </c>
      <c r="C527" s="39" t="s">
        <v>1591</v>
      </c>
      <c r="D527" s="45">
        <v>1</v>
      </c>
      <c r="E527" s="62">
        <v>70631735</v>
      </c>
      <c r="F527" s="44" t="s">
        <v>512</v>
      </c>
      <c r="G527" s="53" t="s">
        <v>797</v>
      </c>
      <c r="H527" s="57">
        <v>700</v>
      </c>
      <c r="I527" s="57" t="s">
        <v>2148</v>
      </c>
      <c r="J527" s="58">
        <v>27.49</v>
      </c>
      <c r="K527" s="59">
        <v>19243</v>
      </c>
      <c r="L527" s="60"/>
      <c r="M527" s="61"/>
      <c r="N527" s="54" t="s">
        <v>941</v>
      </c>
      <c r="O527" s="42" t="s">
        <v>942</v>
      </c>
      <c r="P527" s="42">
        <v>1506</v>
      </c>
      <c r="Q527" s="42">
        <v>16</v>
      </c>
      <c r="R527" s="42" t="s">
        <v>798</v>
      </c>
      <c r="S527" s="40" t="s">
        <v>2155</v>
      </c>
    </row>
    <row r="528" spans="1:19" s="40" customFormat="1" ht="30" x14ac:dyDescent="0.25">
      <c r="A528" s="39">
        <v>600145212</v>
      </c>
      <c r="B528" s="39">
        <v>600145212</v>
      </c>
      <c r="C528" s="39" t="s">
        <v>1592</v>
      </c>
      <c r="D528" s="45">
        <v>1</v>
      </c>
      <c r="E528" s="62">
        <v>70978361</v>
      </c>
      <c r="F528" s="44" t="s">
        <v>512</v>
      </c>
      <c r="G528" s="53" t="s">
        <v>797</v>
      </c>
      <c r="H528" s="57">
        <v>1175</v>
      </c>
      <c r="I528" s="57" t="s">
        <v>2148</v>
      </c>
      <c r="J528" s="58">
        <v>27.49</v>
      </c>
      <c r="K528" s="59">
        <v>32300.749999999996</v>
      </c>
      <c r="L528" s="60"/>
      <c r="M528" s="61"/>
      <c r="N528" s="54" t="s">
        <v>943</v>
      </c>
      <c r="O528" s="42" t="s">
        <v>944</v>
      </c>
      <c r="P528" s="42">
        <v>1169</v>
      </c>
      <c r="Q528" s="42">
        <v>29</v>
      </c>
      <c r="R528" s="42" t="s">
        <v>798</v>
      </c>
      <c r="S528" s="40" t="s">
        <v>2155</v>
      </c>
    </row>
    <row r="529" spans="1:19" s="40" customFormat="1" ht="30" x14ac:dyDescent="0.25">
      <c r="A529" s="39">
        <v>600145239</v>
      </c>
      <c r="B529" s="39">
        <v>600145239</v>
      </c>
      <c r="C529" s="39" t="s">
        <v>1593</v>
      </c>
      <c r="D529" s="45">
        <v>1</v>
      </c>
      <c r="E529" s="62">
        <v>70978336</v>
      </c>
      <c r="F529" s="44" t="s">
        <v>512</v>
      </c>
      <c r="G529" s="53" t="s">
        <v>797</v>
      </c>
      <c r="H529" s="57">
        <v>250</v>
      </c>
      <c r="I529" s="57" t="s">
        <v>2148</v>
      </c>
      <c r="J529" s="58">
        <v>27.49</v>
      </c>
      <c r="K529" s="59">
        <v>6872.5</v>
      </c>
      <c r="L529" s="60"/>
      <c r="M529" s="61"/>
      <c r="N529" s="54" t="s">
        <v>945</v>
      </c>
      <c r="O529" s="42" t="s">
        <v>503</v>
      </c>
      <c r="P529" s="42">
        <v>1383</v>
      </c>
      <c r="Q529" s="42">
        <v>52</v>
      </c>
      <c r="R529" s="42" t="s">
        <v>798</v>
      </c>
      <c r="S529" s="40" t="s">
        <v>2155</v>
      </c>
    </row>
    <row r="530" spans="1:19" s="40" customFormat="1" ht="30" x14ac:dyDescent="0.25">
      <c r="A530" s="39">
        <v>600145247</v>
      </c>
      <c r="B530" s="39">
        <v>600145247</v>
      </c>
      <c r="C530" s="39" t="s">
        <v>1594</v>
      </c>
      <c r="D530" s="45">
        <v>1</v>
      </c>
      <c r="E530" s="62">
        <v>70978387</v>
      </c>
      <c r="F530" s="44" t="s">
        <v>512</v>
      </c>
      <c r="G530" s="53" t="s">
        <v>797</v>
      </c>
      <c r="H530" s="57">
        <v>450</v>
      </c>
      <c r="I530" s="57" t="s">
        <v>2148</v>
      </c>
      <c r="J530" s="58">
        <v>27.49</v>
      </c>
      <c r="K530" s="59">
        <v>12370.5</v>
      </c>
      <c r="L530" s="60"/>
      <c r="M530" s="61"/>
      <c r="N530" s="54" t="s">
        <v>946</v>
      </c>
      <c r="O530" s="42" t="s">
        <v>947</v>
      </c>
      <c r="P530" s="42">
        <v>1801</v>
      </c>
      <c r="Q530" s="42">
        <v>12</v>
      </c>
      <c r="R530" s="42" t="s">
        <v>798</v>
      </c>
      <c r="S530" s="40" t="s">
        <v>2155</v>
      </c>
    </row>
    <row r="531" spans="1:19" s="40" customFormat="1" ht="30" x14ac:dyDescent="0.25">
      <c r="A531" s="39">
        <v>600145255</v>
      </c>
      <c r="B531" s="39">
        <v>600145255</v>
      </c>
      <c r="C531" s="39" t="s">
        <v>1595</v>
      </c>
      <c r="D531" s="45">
        <v>1</v>
      </c>
      <c r="E531" s="62">
        <v>70631778</v>
      </c>
      <c r="F531" s="44" t="s">
        <v>512</v>
      </c>
      <c r="G531" s="53" t="s">
        <v>797</v>
      </c>
      <c r="H531" s="57">
        <v>225</v>
      </c>
      <c r="I531" s="57" t="s">
        <v>2148</v>
      </c>
      <c r="J531" s="58">
        <v>27.49</v>
      </c>
      <c r="K531" s="59">
        <v>6185.25</v>
      </c>
      <c r="L531" s="60"/>
      <c r="M531" s="61"/>
      <c r="N531" s="54" t="s">
        <v>948</v>
      </c>
      <c r="O531" s="42" t="s">
        <v>949</v>
      </c>
      <c r="P531" s="42">
        <v>450</v>
      </c>
      <c r="Q531" s="42">
        <v>2</v>
      </c>
      <c r="R531" s="42" t="s">
        <v>798</v>
      </c>
      <c r="S531" s="40" t="s">
        <v>2155</v>
      </c>
    </row>
    <row r="532" spans="1:19" s="40" customFormat="1" ht="30" x14ac:dyDescent="0.25">
      <c r="A532" s="39">
        <v>600145263</v>
      </c>
      <c r="B532" s="39">
        <v>600145263</v>
      </c>
      <c r="C532" s="39" t="s">
        <v>1596</v>
      </c>
      <c r="D532" s="45">
        <v>1</v>
      </c>
      <c r="E532" s="62">
        <v>70984727</v>
      </c>
      <c r="F532" s="44" t="s">
        <v>512</v>
      </c>
      <c r="G532" s="53" t="s">
        <v>797</v>
      </c>
      <c r="H532" s="57">
        <v>875</v>
      </c>
      <c r="I532" s="57" t="s">
        <v>2148</v>
      </c>
      <c r="J532" s="58">
        <v>27.49</v>
      </c>
      <c r="K532" s="59">
        <v>24053.75</v>
      </c>
      <c r="L532" s="60"/>
      <c r="M532" s="61"/>
      <c r="N532" s="54" t="s">
        <v>950</v>
      </c>
      <c r="O532" s="42" t="s">
        <v>162</v>
      </c>
      <c r="P532" s="42">
        <v>668</v>
      </c>
      <c r="Q532" s="42">
        <v>13</v>
      </c>
      <c r="R532" s="42" t="s">
        <v>798</v>
      </c>
      <c r="S532" s="40" t="s">
        <v>2155</v>
      </c>
    </row>
    <row r="533" spans="1:19" s="40" customFormat="1" ht="30" x14ac:dyDescent="0.25">
      <c r="A533" s="39">
        <v>600145271</v>
      </c>
      <c r="B533" s="39">
        <v>600145271</v>
      </c>
      <c r="C533" s="39" t="s">
        <v>1597</v>
      </c>
      <c r="D533" s="45">
        <v>1</v>
      </c>
      <c r="E533" s="62">
        <v>70631751</v>
      </c>
      <c r="F533" s="44" t="s">
        <v>512</v>
      </c>
      <c r="G533" s="53" t="s">
        <v>797</v>
      </c>
      <c r="H533" s="57">
        <v>275</v>
      </c>
      <c r="I533" s="57" t="s">
        <v>2148</v>
      </c>
      <c r="J533" s="58">
        <v>27.49</v>
      </c>
      <c r="K533" s="59">
        <v>7559.75</v>
      </c>
      <c r="L533" s="60"/>
      <c r="M533" s="61"/>
      <c r="N533" s="54" t="s">
        <v>951</v>
      </c>
      <c r="O533" s="42" t="s">
        <v>952</v>
      </c>
      <c r="P533" s="42">
        <v>121</v>
      </c>
      <c r="Q533" s="42">
        <v>6</v>
      </c>
      <c r="R533" s="42" t="s">
        <v>798</v>
      </c>
      <c r="S533" s="40" t="s">
        <v>2155</v>
      </c>
    </row>
    <row r="534" spans="1:19" s="40" customFormat="1" ht="30" x14ac:dyDescent="0.25">
      <c r="A534" s="39">
        <v>600145280</v>
      </c>
      <c r="B534" s="39">
        <v>600145280</v>
      </c>
      <c r="C534" s="39" t="s">
        <v>1598</v>
      </c>
      <c r="D534" s="45">
        <v>1</v>
      </c>
      <c r="E534" s="62">
        <v>70944661</v>
      </c>
      <c r="F534" s="44" t="s">
        <v>512</v>
      </c>
      <c r="G534" s="53" t="s">
        <v>797</v>
      </c>
      <c r="H534" s="57">
        <v>750</v>
      </c>
      <c r="I534" s="57" t="s">
        <v>2148</v>
      </c>
      <c r="J534" s="58">
        <v>27.49</v>
      </c>
      <c r="K534" s="59">
        <v>20617.5</v>
      </c>
      <c r="L534" s="60"/>
      <c r="M534" s="61"/>
      <c r="N534" s="54" t="s">
        <v>953</v>
      </c>
      <c r="O534" s="42" t="s">
        <v>875</v>
      </c>
      <c r="P534" s="42">
        <v>268</v>
      </c>
      <c r="Q534" s="42">
        <v>45</v>
      </c>
      <c r="R534" s="42" t="s">
        <v>798</v>
      </c>
      <c r="S534" s="40" t="s">
        <v>2155</v>
      </c>
    </row>
    <row r="535" spans="1:19" s="40" customFormat="1" x14ac:dyDescent="0.25">
      <c r="A535" s="39">
        <v>600145298</v>
      </c>
      <c r="B535" s="39">
        <v>600145298</v>
      </c>
      <c r="C535" s="39" t="s">
        <v>1599</v>
      </c>
      <c r="D535" s="45">
        <v>1</v>
      </c>
      <c r="E535" s="62">
        <v>70933928</v>
      </c>
      <c r="F535" s="44" t="s">
        <v>512</v>
      </c>
      <c r="G535" s="53" t="s">
        <v>797</v>
      </c>
      <c r="H535" s="57">
        <v>500</v>
      </c>
      <c r="I535" s="57" t="s">
        <v>2148</v>
      </c>
      <c r="J535" s="58">
        <v>27.49</v>
      </c>
      <c r="K535" s="59">
        <v>13745</v>
      </c>
      <c r="L535" s="60"/>
      <c r="M535" s="61"/>
      <c r="N535" s="54" t="s">
        <v>954</v>
      </c>
      <c r="O535" s="42" t="s">
        <v>955</v>
      </c>
      <c r="P535" s="42">
        <v>2975</v>
      </c>
      <c r="Q535" s="42" t="s">
        <v>956</v>
      </c>
      <c r="R535" s="42" t="s">
        <v>798</v>
      </c>
      <c r="S535" s="40" t="s">
        <v>2155</v>
      </c>
    </row>
    <row r="536" spans="1:19" s="40" customFormat="1" ht="30" x14ac:dyDescent="0.25">
      <c r="A536" s="39">
        <v>600145301</v>
      </c>
      <c r="B536" s="39">
        <v>600145301</v>
      </c>
      <c r="C536" s="39" t="s">
        <v>1600</v>
      </c>
      <c r="D536" s="45">
        <v>1</v>
      </c>
      <c r="E536" s="62">
        <v>70984158</v>
      </c>
      <c r="F536" s="44" t="s">
        <v>512</v>
      </c>
      <c r="G536" s="53" t="s">
        <v>797</v>
      </c>
      <c r="H536" s="57">
        <v>425</v>
      </c>
      <c r="I536" s="57" t="s">
        <v>2148</v>
      </c>
      <c r="J536" s="58">
        <v>27.49</v>
      </c>
      <c r="K536" s="59">
        <v>11683.25</v>
      </c>
      <c r="L536" s="60"/>
      <c r="M536" s="61"/>
      <c r="N536" s="54" t="s">
        <v>957</v>
      </c>
      <c r="O536" s="42" t="s">
        <v>874</v>
      </c>
      <c r="P536" s="42">
        <v>1208</v>
      </c>
      <c r="Q536" s="42"/>
      <c r="R536" s="42" t="s">
        <v>798</v>
      </c>
      <c r="S536" s="40" t="s">
        <v>2155</v>
      </c>
    </row>
    <row r="537" spans="1:19" s="40" customFormat="1" ht="30" x14ac:dyDescent="0.25">
      <c r="A537" s="39">
        <v>600145310</v>
      </c>
      <c r="B537" s="39">
        <v>600145310</v>
      </c>
      <c r="C537" s="39" t="s">
        <v>1601</v>
      </c>
      <c r="D537" s="45">
        <v>1</v>
      </c>
      <c r="E537" s="62">
        <v>70995427</v>
      </c>
      <c r="F537" s="44" t="s">
        <v>512</v>
      </c>
      <c r="G537" s="53" t="s">
        <v>797</v>
      </c>
      <c r="H537" s="57">
        <v>175</v>
      </c>
      <c r="I537" s="57" t="s">
        <v>2148</v>
      </c>
      <c r="J537" s="58">
        <v>27.49</v>
      </c>
      <c r="K537" s="59">
        <v>4810.75</v>
      </c>
      <c r="L537" s="60"/>
      <c r="M537" s="61"/>
      <c r="N537" s="54" t="s">
        <v>958</v>
      </c>
      <c r="O537" s="42" t="s">
        <v>959</v>
      </c>
      <c r="P537" s="42">
        <v>1418</v>
      </c>
      <c r="Q537" s="42">
        <v>24</v>
      </c>
      <c r="R537" s="42" t="s">
        <v>798</v>
      </c>
      <c r="S537" s="40" t="s">
        <v>2155</v>
      </c>
    </row>
    <row r="538" spans="1:19" s="40" customFormat="1" ht="30" x14ac:dyDescent="0.25">
      <c r="A538" s="39">
        <v>600145328</v>
      </c>
      <c r="B538" s="39">
        <v>600145328</v>
      </c>
      <c r="C538" s="39" t="s">
        <v>1602</v>
      </c>
      <c r="D538" s="45">
        <v>1</v>
      </c>
      <c r="E538" s="62">
        <v>64626679</v>
      </c>
      <c r="F538" s="44" t="s">
        <v>512</v>
      </c>
      <c r="G538" s="53" t="s">
        <v>797</v>
      </c>
      <c r="H538" s="57">
        <v>500</v>
      </c>
      <c r="I538" s="57" t="s">
        <v>2148</v>
      </c>
      <c r="J538" s="58">
        <v>27.49</v>
      </c>
      <c r="K538" s="59">
        <v>13745</v>
      </c>
      <c r="L538" s="60"/>
      <c r="M538" s="61"/>
      <c r="N538" s="54" t="s">
        <v>960</v>
      </c>
      <c r="O538" s="42" t="s">
        <v>961</v>
      </c>
      <c r="P538" s="42">
        <v>166</v>
      </c>
      <c r="Q538" s="42">
        <v>28</v>
      </c>
      <c r="R538" s="42" t="s">
        <v>798</v>
      </c>
      <c r="S538" s="40" t="s">
        <v>2155</v>
      </c>
    </row>
    <row r="539" spans="1:19" s="40" customFormat="1" ht="30" x14ac:dyDescent="0.25">
      <c r="A539" s="39">
        <v>600145352</v>
      </c>
      <c r="B539" s="39">
        <v>600145352</v>
      </c>
      <c r="C539" s="39" t="s">
        <v>1603</v>
      </c>
      <c r="D539" s="45">
        <v>1</v>
      </c>
      <c r="E539" s="62">
        <v>64628329</v>
      </c>
      <c r="F539" s="44" t="s">
        <v>512</v>
      </c>
      <c r="G539" s="53" t="s">
        <v>797</v>
      </c>
      <c r="H539" s="57">
        <v>675</v>
      </c>
      <c r="I539" s="57" t="s">
        <v>2148</v>
      </c>
      <c r="J539" s="58">
        <v>27.49</v>
      </c>
      <c r="K539" s="59">
        <v>18555.75</v>
      </c>
      <c r="L539" s="60"/>
      <c r="M539" s="61"/>
      <c r="N539" s="54" t="s">
        <v>962</v>
      </c>
      <c r="O539" s="42" t="s">
        <v>510</v>
      </c>
      <c r="P539" s="42">
        <v>915</v>
      </c>
      <c r="Q539" s="42">
        <v>2</v>
      </c>
      <c r="R539" s="42" t="s">
        <v>798</v>
      </c>
      <c r="S539" s="40" t="s">
        <v>2155</v>
      </c>
    </row>
    <row r="540" spans="1:19" s="40" customFormat="1" ht="30" x14ac:dyDescent="0.25">
      <c r="A540" s="39">
        <v>600171272</v>
      </c>
      <c r="B540" s="39">
        <v>600171272</v>
      </c>
      <c r="C540" s="39" t="s">
        <v>1533</v>
      </c>
      <c r="D540" s="45">
        <v>1</v>
      </c>
      <c r="E540" s="62">
        <v>577260</v>
      </c>
      <c r="F540" s="44" t="s">
        <v>512</v>
      </c>
      <c r="G540" s="53" t="s">
        <v>797</v>
      </c>
      <c r="H540" s="57">
        <v>0</v>
      </c>
      <c r="I540" s="57" t="s">
        <v>2148</v>
      </c>
      <c r="J540" s="58">
        <v>27.49</v>
      </c>
      <c r="K540" s="59">
        <v>0</v>
      </c>
      <c r="L540" s="60"/>
      <c r="M540" s="61"/>
      <c r="N540" s="54" t="s">
        <v>833</v>
      </c>
      <c r="O540" s="42" t="s">
        <v>832</v>
      </c>
      <c r="P540" s="42">
        <v>1095</v>
      </c>
      <c r="Q540" s="42">
        <v>33</v>
      </c>
      <c r="R540" s="42" t="s">
        <v>798</v>
      </c>
      <c r="S540" s="40" t="s">
        <v>2155</v>
      </c>
    </row>
    <row r="541" spans="1:19" s="40" customFormat="1" ht="30" x14ac:dyDescent="0.25">
      <c r="A541" s="39">
        <v>600171299</v>
      </c>
      <c r="B541" s="39">
        <v>600171299</v>
      </c>
      <c r="C541" s="39" t="s">
        <v>1815</v>
      </c>
      <c r="D541" s="45">
        <v>1</v>
      </c>
      <c r="E541" s="62">
        <v>575933</v>
      </c>
      <c r="F541" s="44" t="s">
        <v>512</v>
      </c>
      <c r="G541" s="53" t="s">
        <v>797</v>
      </c>
      <c r="H541" s="57">
        <v>0</v>
      </c>
      <c r="I541" s="57" t="s">
        <v>2148</v>
      </c>
      <c r="J541" s="58">
        <v>27.49</v>
      </c>
      <c r="K541" s="59">
        <v>0</v>
      </c>
      <c r="L541" s="60"/>
      <c r="M541" s="61"/>
      <c r="N541" s="54" t="s">
        <v>1816</v>
      </c>
      <c r="O541" s="42" t="s">
        <v>501</v>
      </c>
      <c r="P541" s="42">
        <v>1108</v>
      </c>
      <c r="Q541" s="42">
        <v>1</v>
      </c>
      <c r="R541" s="42" t="s">
        <v>798</v>
      </c>
      <c r="S541" s="40" t="s">
        <v>2155</v>
      </c>
    </row>
    <row r="542" spans="1:19" s="40" customFormat="1" ht="30" x14ac:dyDescent="0.25">
      <c r="A542" s="39">
        <v>600171302</v>
      </c>
      <c r="B542" s="39">
        <v>600171302</v>
      </c>
      <c r="C542" s="39" t="s">
        <v>1534</v>
      </c>
      <c r="D542" s="45">
        <v>1</v>
      </c>
      <c r="E542" s="62">
        <v>13644327</v>
      </c>
      <c r="F542" s="44" t="s">
        <v>512</v>
      </c>
      <c r="G542" s="53" t="s">
        <v>797</v>
      </c>
      <c r="H542" s="57">
        <v>0</v>
      </c>
      <c r="I542" s="57" t="s">
        <v>2148</v>
      </c>
      <c r="J542" s="58">
        <v>27.49</v>
      </c>
      <c r="K542" s="59">
        <v>0</v>
      </c>
      <c r="L542" s="60"/>
      <c r="M542" s="61"/>
      <c r="N542" s="54" t="s">
        <v>834</v>
      </c>
      <c r="O542" s="42" t="s">
        <v>835</v>
      </c>
      <c r="P542" s="42">
        <v>423</v>
      </c>
      <c r="Q542" s="42">
        <v>30</v>
      </c>
      <c r="R542" s="42" t="s">
        <v>798</v>
      </c>
      <c r="S542" s="40" t="s">
        <v>2155</v>
      </c>
    </row>
    <row r="543" spans="1:19" s="40" customFormat="1" ht="30" x14ac:dyDescent="0.25">
      <c r="A543" s="39">
        <v>600171311</v>
      </c>
      <c r="B543" s="39">
        <v>600171311</v>
      </c>
      <c r="C543" s="39" t="s">
        <v>1817</v>
      </c>
      <c r="D543" s="45">
        <v>1</v>
      </c>
      <c r="E543" s="62">
        <v>14451093</v>
      </c>
      <c r="F543" s="44" t="s">
        <v>512</v>
      </c>
      <c r="G543" s="53" t="s">
        <v>797</v>
      </c>
      <c r="H543" s="57">
        <v>0</v>
      </c>
      <c r="I543" s="57" t="s">
        <v>2148</v>
      </c>
      <c r="J543" s="58">
        <v>27.49</v>
      </c>
      <c r="K543" s="59">
        <v>0</v>
      </c>
      <c r="L543" s="60"/>
      <c r="M543" s="61"/>
      <c r="N543" s="54" t="s">
        <v>1818</v>
      </c>
      <c r="O543" s="42" t="s">
        <v>493</v>
      </c>
      <c r="P543" s="42">
        <v>964</v>
      </c>
      <c r="Q543" s="42">
        <v>2</v>
      </c>
      <c r="R543" s="42" t="s">
        <v>798</v>
      </c>
      <c r="S543" s="40" t="s">
        <v>2155</v>
      </c>
    </row>
    <row r="544" spans="1:19" s="40" customFormat="1" ht="30" x14ac:dyDescent="0.25">
      <c r="A544" s="39">
        <v>600171612</v>
      </c>
      <c r="B544" s="39">
        <v>600171612</v>
      </c>
      <c r="C544" s="39" t="s">
        <v>2063</v>
      </c>
      <c r="D544" s="45">
        <v>1</v>
      </c>
      <c r="E544" s="62">
        <v>64628205</v>
      </c>
      <c r="F544" s="44" t="s">
        <v>512</v>
      </c>
      <c r="G544" s="53" t="s">
        <v>797</v>
      </c>
      <c r="H544" s="57">
        <v>0</v>
      </c>
      <c r="I544" s="57" t="s">
        <v>2148</v>
      </c>
      <c r="J544" s="58">
        <v>27.49</v>
      </c>
      <c r="K544" s="59">
        <v>0</v>
      </c>
      <c r="L544" s="60"/>
      <c r="M544" s="61"/>
      <c r="N544" s="54" t="s">
        <v>2064</v>
      </c>
      <c r="O544" s="42" t="s">
        <v>24</v>
      </c>
      <c r="P544" s="42">
        <v>300</v>
      </c>
      <c r="Q544" s="42">
        <v>6</v>
      </c>
      <c r="R544" s="42" t="s">
        <v>798</v>
      </c>
      <c r="S544" s="40" t="s">
        <v>2155</v>
      </c>
    </row>
    <row r="545" spans="1:19" s="40" customFormat="1" x14ac:dyDescent="0.25">
      <c r="A545" s="39">
        <v>600171621</v>
      </c>
      <c r="B545" s="39">
        <v>600171621</v>
      </c>
      <c r="C545" s="39" t="s">
        <v>1535</v>
      </c>
      <c r="D545" s="45">
        <v>1</v>
      </c>
      <c r="E545" s="62">
        <v>25369474</v>
      </c>
      <c r="F545" s="44" t="s">
        <v>512</v>
      </c>
      <c r="G545" s="53" t="s">
        <v>797</v>
      </c>
      <c r="H545" s="57">
        <v>175</v>
      </c>
      <c r="I545" s="57" t="s">
        <v>2148</v>
      </c>
      <c r="J545" s="58">
        <v>27.49</v>
      </c>
      <c r="K545" s="59">
        <v>4810.75</v>
      </c>
      <c r="L545" s="60"/>
      <c r="M545" s="61"/>
      <c r="N545" s="54" t="s">
        <v>836</v>
      </c>
      <c r="O545" s="42" t="s">
        <v>837</v>
      </c>
      <c r="P545" s="42">
        <v>65</v>
      </c>
      <c r="Q545" s="42">
        <v>92</v>
      </c>
      <c r="R545" s="42" t="s">
        <v>798</v>
      </c>
      <c r="S545" s="40" t="s">
        <v>2154</v>
      </c>
    </row>
    <row r="546" spans="1:19" s="40" customFormat="1" ht="30" x14ac:dyDescent="0.25">
      <c r="A546" s="39">
        <v>600171680</v>
      </c>
      <c r="B546" s="39">
        <v>600171680</v>
      </c>
      <c r="C546" s="39" t="s">
        <v>1536</v>
      </c>
      <c r="D546" s="45">
        <v>1</v>
      </c>
      <c r="E546" s="62">
        <v>61989266</v>
      </c>
      <c r="F546" s="44" t="s">
        <v>512</v>
      </c>
      <c r="G546" s="53" t="s">
        <v>797</v>
      </c>
      <c r="H546" s="57">
        <v>75</v>
      </c>
      <c r="I546" s="57" t="s">
        <v>2148</v>
      </c>
      <c r="J546" s="58">
        <v>27.49</v>
      </c>
      <c r="K546" s="59">
        <v>2061.75</v>
      </c>
      <c r="L546" s="60"/>
      <c r="M546" s="61"/>
      <c r="N546" s="54" t="s">
        <v>838</v>
      </c>
      <c r="O546" s="42" t="s">
        <v>839</v>
      </c>
      <c r="P546" s="42">
        <v>1586</v>
      </c>
      <c r="Q546" s="42">
        <v>66</v>
      </c>
      <c r="R546" s="42" t="s">
        <v>798</v>
      </c>
      <c r="S546" s="40" t="s">
        <v>2155</v>
      </c>
    </row>
    <row r="547" spans="1:19" s="40" customFormat="1" ht="30" x14ac:dyDescent="0.25">
      <c r="A547" s="39">
        <v>600171698</v>
      </c>
      <c r="B547" s="39">
        <v>600171698</v>
      </c>
      <c r="C547" s="39" t="s">
        <v>2065</v>
      </c>
      <c r="D547" s="45">
        <v>1</v>
      </c>
      <c r="E547" s="62">
        <v>64628159</v>
      </c>
      <c r="F547" s="44" t="s">
        <v>512</v>
      </c>
      <c r="G547" s="53" t="s">
        <v>797</v>
      </c>
      <c r="H547" s="57">
        <v>225</v>
      </c>
      <c r="I547" s="57" t="s">
        <v>2148</v>
      </c>
      <c r="J547" s="58">
        <v>27.49</v>
      </c>
      <c r="K547" s="59">
        <v>6185.25</v>
      </c>
      <c r="L547" s="60"/>
      <c r="M547" s="61"/>
      <c r="N547" s="54" t="s">
        <v>2066</v>
      </c>
      <c r="O547" s="42" t="s">
        <v>840</v>
      </c>
      <c r="P547" s="42">
        <v>1535</v>
      </c>
      <c r="Q547" s="42">
        <v>19</v>
      </c>
      <c r="R547" s="42" t="s">
        <v>798</v>
      </c>
      <c r="S547" s="40" t="s">
        <v>2155</v>
      </c>
    </row>
    <row r="548" spans="1:19" s="40" customFormat="1" x14ac:dyDescent="0.25">
      <c r="A548" s="39">
        <v>610551175</v>
      </c>
      <c r="B548" s="39">
        <v>610551175</v>
      </c>
      <c r="C548" s="39" t="s">
        <v>2067</v>
      </c>
      <c r="D548" s="45">
        <v>1</v>
      </c>
      <c r="E548" s="62">
        <v>25858751</v>
      </c>
      <c r="F548" s="44" t="s">
        <v>512</v>
      </c>
      <c r="G548" s="53" t="s">
        <v>797</v>
      </c>
      <c r="H548" s="57">
        <v>75</v>
      </c>
      <c r="I548" s="57" t="s">
        <v>2148</v>
      </c>
      <c r="J548" s="58">
        <v>27.49</v>
      </c>
      <c r="K548" s="59">
        <v>2061.75</v>
      </c>
      <c r="L548" s="60"/>
      <c r="M548" s="61"/>
      <c r="N548" s="54" t="s">
        <v>2068</v>
      </c>
      <c r="O548" s="42" t="s">
        <v>802</v>
      </c>
      <c r="P548" s="42">
        <v>2633</v>
      </c>
      <c r="Q548" s="42">
        <v>2</v>
      </c>
      <c r="R548" s="42" t="s">
        <v>798</v>
      </c>
      <c r="S548" s="40" t="s">
        <v>2154</v>
      </c>
    </row>
    <row r="549" spans="1:19" s="40" customFormat="1" ht="30" x14ac:dyDescent="0.25">
      <c r="A549" s="39">
        <v>650003551</v>
      </c>
      <c r="B549" s="39">
        <v>650003551</v>
      </c>
      <c r="C549" s="39" t="s">
        <v>1819</v>
      </c>
      <c r="D549" s="45">
        <v>1</v>
      </c>
      <c r="E549" s="62">
        <v>25862391</v>
      </c>
      <c r="F549" s="44" t="s">
        <v>512</v>
      </c>
      <c r="G549" s="53" t="s">
        <v>797</v>
      </c>
      <c r="H549" s="57">
        <v>0</v>
      </c>
      <c r="I549" s="57" t="s">
        <v>2148</v>
      </c>
      <c r="J549" s="58">
        <v>27.49</v>
      </c>
      <c r="K549" s="59">
        <v>0</v>
      </c>
      <c r="L549" s="60"/>
      <c r="M549" s="61"/>
      <c r="N549" s="54" t="s">
        <v>1820</v>
      </c>
      <c r="O549" s="42" t="s">
        <v>841</v>
      </c>
      <c r="P549" s="42">
        <v>550</v>
      </c>
      <c r="Q549" s="42">
        <v>50</v>
      </c>
      <c r="R549" s="42" t="s">
        <v>798</v>
      </c>
      <c r="S549" s="40" t="s">
        <v>2154</v>
      </c>
    </row>
    <row r="550" spans="1:19" s="40" customFormat="1" ht="30" x14ac:dyDescent="0.25">
      <c r="A550" s="39">
        <v>650026322</v>
      </c>
      <c r="B550" s="39">
        <v>650026322</v>
      </c>
      <c r="C550" s="39" t="s">
        <v>1604</v>
      </c>
      <c r="D550" s="45">
        <v>1</v>
      </c>
      <c r="E550" s="62">
        <v>70987700</v>
      </c>
      <c r="F550" s="44" t="s">
        <v>512</v>
      </c>
      <c r="G550" s="53" t="s">
        <v>797</v>
      </c>
      <c r="H550" s="57">
        <v>0</v>
      </c>
      <c r="I550" s="57" t="s">
        <v>2148</v>
      </c>
      <c r="J550" s="58">
        <v>27.49</v>
      </c>
      <c r="K550" s="59">
        <v>0</v>
      </c>
      <c r="L550" s="60"/>
      <c r="M550" s="61"/>
      <c r="N550" s="54" t="s">
        <v>963</v>
      </c>
      <c r="O550" s="42" t="s">
        <v>186</v>
      </c>
      <c r="P550" s="42">
        <v>401</v>
      </c>
      <c r="Q550" s="42">
        <v>5</v>
      </c>
      <c r="R550" s="42" t="s">
        <v>798</v>
      </c>
      <c r="S550" s="40" t="s">
        <v>2155</v>
      </c>
    </row>
    <row r="551" spans="1:19" s="40" customFormat="1" ht="30" x14ac:dyDescent="0.25">
      <c r="A551" s="39">
        <v>650061284</v>
      </c>
      <c r="B551" s="39">
        <v>650061284</v>
      </c>
      <c r="C551" s="39" t="s">
        <v>2069</v>
      </c>
      <c r="D551" s="45">
        <v>1</v>
      </c>
      <c r="E551" s="62">
        <v>71172050</v>
      </c>
      <c r="F551" s="44" t="s">
        <v>512</v>
      </c>
      <c r="G551" s="53" t="s">
        <v>797</v>
      </c>
      <c r="H551" s="57">
        <v>0</v>
      </c>
      <c r="I551" s="57" t="s">
        <v>2148</v>
      </c>
      <c r="J551" s="58">
        <v>27.49</v>
      </c>
      <c r="K551" s="59">
        <v>0</v>
      </c>
      <c r="L551" s="60"/>
      <c r="M551" s="61"/>
      <c r="N551" s="54" t="s">
        <v>2070</v>
      </c>
      <c r="O551" s="42" t="s">
        <v>828</v>
      </c>
      <c r="P551" s="42">
        <v>1034</v>
      </c>
      <c r="Q551" s="42">
        <v>28</v>
      </c>
      <c r="R551" s="42" t="s">
        <v>798</v>
      </c>
      <c r="S551" s="40" t="s">
        <v>2155</v>
      </c>
    </row>
    <row r="552" spans="1:19" s="40" customFormat="1" x14ac:dyDescent="0.25">
      <c r="A552" s="39">
        <v>650069021</v>
      </c>
      <c r="B552" s="39">
        <v>650069021</v>
      </c>
      <c r="C552" s="39" t="s">
        <v>1537</v>
      </c>
      <c r="D552" s="45">
        <v>1</v>
      </c>
      <c r="E552" s="62">
        <v>26836025</v>
      </c>
      <c r="F552" s="44" t="s">
        <v>512</v>
      </c>
      <c r="G552" s="53" t="s">
        <v>797</v>
      </c>
      <c r="H552" s="57">
        <v>0</v>
      </c>
      <c r="I552" s="57" t="s">
        <v>2148</v>
      </c>
      <c r="J552" s="58">
        <v>27.49</v>
      </c>
      <c r="K552" s="59">
        <v>0</v>
      </c>
      <c r="L552" s="60"/>
      <c r="M552" s="61"/>
      <c r="N552" s="54" t="s">
        <v>842</v>
      </c>
      <c r="O552" s="42" t="s">
        <v>841</v>
      </c>
      <c r="P552" s="42">
        <v>1003</v>
      </c>
      <c r="Q552" s="42">
        <v>49</v>
      </c>
      <c r="R552" s="42" t="s">
        <v>798</v>
      </c>
      <c r="S552" s="40" t="s">
        <v>2154</v>
      </c>
    </row>
    <row r="553" spans="1:19" s="40" customFormat="1" ht="30" x14ac:dyDescent="0.25">
      <c r="A553" s="39">
        <v>650076991</v>
      </c>
      <c r="B553" s="39">
        <v>650076991</v>
      </c>
      <c r="C553" s="39" t="s">
        <v>1777</v>
      </c>
      <c r="D553" s="45">
        <v>1</v>
      </c>
      <c r="E553" s="62">
        <v>26844401</v>
      </c>
      <c r="F553" s="44" t="s">
        <v>512</v>
      </c>
      <c r="G553" s="53" t="s">
        <v>797</v>
      </c>
      <c r="H553" s="57">
        <v>0</v>
      </c>
      <c r="I553" s="57" t="s">
        <v>2148</v>
      </c>
      <c r="J553" s="58">
        <v>27.49</v>
      </c>
      <c r="K553" s="59">
        <v>0</v>
      </c>
      <c r="L553" s="60"/>
      <c r="M553" s="61"/>
      <c r="N553" s="54" t="s">
        <v>1778</v>
      </c>
      <c r="O553" s="42" t="s">
        <v>1779</v>
      </c>
      <c r="P553" s="42">
        <v>2582</v>
      </c>
      <c r="Q553" s="42">
        <v>3</v>
      </c>
      <c r="R553" s="42" t="s">
        <v>798</v>
      </c>
      <c r="S553" s="40" t="s">
        <v>2154</v>
      </c>
    </row>
    <row r="554" spans="1:19" s="40" customFormat="1" ht="30" x14ac:dyDescent="0.25">
      <c r="A554" s="39">
        <v>650077393</v>
      </c>
      <c r="B554" s="39">
        <v>650077393</v>
      </c>
      <c r="C554" s="39" t="s">
        <v>2071</v>
      </c>
      <c r="D554" s="45">
        <v>1</v>
      </c>
      <c r="E554" s="62">
        <v>26863782</v>
      </c>
      <c r="F554" s="44" t="s">
        <v>512</v>
      </c>
      <c r="G554" s="53" t="s">
        <v>797</v>
      </c>
      <c r="H554" s="57">
        <v>0</v>
      </c>
      <c r="I554" s="57" t="s">
        <v>2148</v>
      </c>
      <c r="J554" s="58">
        <v>27.49</v>
      </c>
      <c r="K554" s="59">
        <v>0</v>
      </c>
      <c r="L554" s="60"/>
      <c r="M554" s="61"/>
      <c r="N554" s="54" t="s">
        <v>2072</v>
      </c>
      <c r="O554" s="42" t="s">
        <v>2073</v>
      </c>
      <c r="P554" s="42">
        <v>1320</v>
      </c>
      <c r="Q554" s="42">
        <v>2</v>
      </c>
      <c r="R554" s="42" t="s">
        <v>798</v>
      </c>
      <c r="S554" s="40" t="s">
        <v>2154</v>
      </c>
    </row>
    <row r="555" spans="1:19" s="40" customFormat="1" x14ac:dyDescent="0.25">
      <c r="A555" s="39">
        <v>651035759</v>
      </c>
      <c r="B555" s="39">
        <v>651035759</v>
      </c>
      <c r="C555" s="39" t="s">
        <v>1821</v>
      </c>
      <c r="D555" s="45">
        <v>1</v>
      </c>
      <c r="E555" s="62">
        <v>71340815</v>
      </c>
      <c r="F555" s="44" t="s">
        <v>512</v>
      </c>
      <c r="G555" s="53" t="s">
        <v>797</v>
      </c>
      <c r="H555" s="57">
        <v>75</v>
      </c>
      <c r="I555" s="57" t="s">
        <v>2148</v>
      </c>
      <c r="J555" s="58">
        <v>27.49</v>
      </c>
      <c r="K555" s="59">
        <v>2061.75</v>
      </c>
      <c r="L555" s="60"/>
      <c r="M555" s="61"/>
      <c r="N555" s="54" t="s">
        <v>1822</v>
      </c>
      <c r="O555" s="42" t="s">
        <v>1787</v>
      </c>
      <c r="P555" s="42">
        <v>1106</v>
      </c>
      <c r="Q555" s="42">
        <v>8</v>
      </c>
      <c r="R555" s="42" t="s">
        <v>798</v>
      </c>
      <c r="S555" s="40" t="s">
        <v>2154</v>
      </c>
    </row>
    <row r="556" spans="1:19" s="40" customFormat="1" x14ac:dyDescent="0.25">
      <c r="A556" s="39">
        <v>651040060</v>
      </c>
      <c r="B556" s="39">
        <v>651040060</v>
      </c>
      <c r="C556" s="39" t="s">
        <v>2074</v>
      </c>
      <c r="D556" s="45">
        <v>1</v>
      </c>
      <c r="E556" s="62">
        <v>71340912</v>
      </c>
      <c r="F556" s="44" t="s">
        <v>512</v>
      </c>
      <c r="G556" s="53" t="s">
        <v>797</v>
      </c>
      <c r="H556" s="57">
        <v>0</v>
      </c>
      <c r="I556" s="57" t="s">
        <v>2148</v>
      </c>
      <c r="J556" s="58">
        <v>27.49</v>
      </c>
      <c r="K556" s="59">
        <v>0</v>
      </c>
      <c r="L556" s="60"/>
      <c r="M556" s="61"/>
      <c r="N556" s="54" t="s">
        <v>2075</v>
      </c>
      <c r="O556" s="42" t="s">
        <v>29</v>
      </c>
      <c r="P556" s="42">
        <v>6227</v>
      </c>
      <c r="Q556" s="42">
        <v>3</v>
      </c>
      <c r="R556" s="42" t="s">
        <v>798</v>
      </c>
      <c r="S556" s="40" t="s">
        <v>2154</v>
      </c>
    </row>
    <row r="557" spans="1:19" s="40" customFormat="1" x14ac:dyDescent="0.25">
      <c r="A557" s="39">
        <v>691000565</v>
      </c>
      <c r="B557" s="39">
        <v>691000565</v>
      </c>
      <c r="C557" s="39" t="s">
        <v>1538</v>
      </c>
      <c r="D557" s="45">
        <v>1</v>
      </c>
      <c r="E557" s="62">
        <v>26829690</v>
      </c>
      <c r="F557" s="44" t="s">
        <v>512</v>
      </c>
      <c r="G557" s="53" t="s">
        <v>797</v>
      </c>
      <c r="H557" s="57">
        <v>350</v>
      </c>
      <c r="I557" s="57" t="s">
        <v>2148</v>
      </c>
      <c r="J557" s="58">
        <v>27.49</v>
      </c>
      <c r="K557" s="59">
        <v>9621.5</v>
      </c>
      <c r="L557" s="60"/>
      <c r="M557" s="61"/>
      <c r="N557" s="54" t="s">
        <v>843</v>
      </c>
      <c r="O557" s="42" t="s">
        <v>844</v>
      </c>
      <c r="P557" s="42">
        <v>491</v>
      </c>
      <c r="Q557" s="42">
        <v>23</v>
      </c>
      <c r="R557" s="42" t="s">
        <v>798</v>
      </c>
      <c r="S557" s="40" t="s">
        <v>2154</v>
      </c>
    </row>
    <row r="558" spans="1:19" s="40" customFormat="1" x14ac:dyDescent="0.25">
      <c r="A558" s="39">
        <v>691003581</v>
      </c>
      <c r="B558" s="39">
        <v>691003581</v>
      </c>
      <c r="C558" s="39" t="s">
        <v>2076</v>
      </c>
      <c r="D558" s="45">
        <v>1</v>
      </c>
      <c r="E558" s="62">
        <v>29386187</v>
      </c>
      <c r="F558" s="44" t="s">
        <v>512</v>
      </c>
      <c r="G558" s="53" t="s">
        <v>797</v>
      </c>
      <c r="H558" s="57">
        <v>0</v>
      </c>
      <c r="I558" s="57" t="s">
        <v>2148</v>
      </c>
      <c r="J558" s="58">
        <v>27.49</v>
      </c>
      <c r="K558" s="59">
        <v>0</v>
      </c>
      <c r="L558" s="60"/>
      <c r="M558" s="61"/>
      <c r="N558" s="54" t="s">
        <v>2077</v>
      </c>
      <c r="O558" s="42" t="s">
        <v>195</v>
      </c>
      <c r="P558" s="42">
        <v>782</v>
      </c>
      <c r="Q558" s="42">
        <v>27</v>
      </c>
      <c r="R558" s="42" t="s">
        <v>798</v>
      </c>
      <c r="S558" s="40" t="s">
        <v>2154</v>
      </c>
    </row>
    <row r="559" spans="1:19" s="40" customFormat="1" x14ac:dyDescent="0.25">
      <c r="A559" s="39">
        <v>691005290</v>
      </c>
      <c r="B559" s="39">
        <v>691005290</v>
      </c>
      <c r="C559" s="39" t="s">
        <v>1539</v>
      </c>
      <c r="D559" s="45">
        <v>1</v>
      </c>
      <c r="E559" s="62">
        <v>1820494</v>
      </c>
      <c r="F559" s="44" t="s">
        <v>512</v>
      </c>
      <c r="G559" s="53" t="s">
        <v>797</v>
      </c>
      <c r="H559" s="57">
        <v>25</v>
      </c>
      <c r="I559" s="57" t="s">
        <v>2148</v>
      </c>
      <c r="J559" s="58">
        <v>27.49</v>
      </c>
      <c r="K559" s="59">
        <v>687.25</v>
      </c>
      <c r="L559" s="60"/>
      <c r="M559" s="61"/>
      <c r="N559" s="54" t="s">
        <v>847</v>
      </c>
      <c r="O559" s="42" t="s">
        <v>846</v>
      </c>
      <c r="P559" s="42">
        <v>833</v>
      </c>
      <c r="Q559" s="42">
        <v>14</v>
      </c>
      <c r="R559" s="42" t="s">
        <v>798</v>
      </c>
      <c r="S559" s="40" t="s">
        <v>2154</v>
      </c>
    </row>
    <row r="560" spans="1:19" s="40" customFormat="1" x14ac:dyDescent="0.25">
      <c r="A560" s="39">
        <v>691006326</v>
      </c>
      <c r="B560" s="39">
        <v>691006326</v>
      </c>
      <c r="C560" s="39" t="s">
        <v>1540</v>
      </c>
      <c r="D560" s="45">
        <v>1</v>
      </c>
      <c r="E560" s="62">
        <v>1721836</v>
      </c>
      <c r="F560" s="44" t="s">
        <v>512</v>
      </c>
      <c r="G560" s="53" t="s">
        <v>797</v>
      </c>
      <c r="H560" s="57">
        <v>75</v>
      </c>
      <c r="I560" s="57" t="s">
        <v>2148</v>
      </c>
      <c r="J560" s="58">
        <v>27.49</v>
      </c>
      <c r="K560" s="59">
        <v>2061.75</v>
      </c>
      <c r="L560" s="60"/>
      <c r="M560" s="61"/>
      <c r="N560" s="54" t="s">
        <v>848</v>
      </c>
      <c r="O560" s="42" t="s">
        <v>845</v>
      </c>
      <c r="P560" s="42">
        <v>1002</v>
      </c>
      <c r="Q560" s="42">
        <v>42</v>
      </c>
      <c r="R560" s="42" t="s">
        <v>798</v>
      </c>
      <c r="S560" s="40" t="s">
        <v>2154</v>
      </c>
    </row>
    <row r="561" spans="1:19" s="40" customFormat="1" x14ac:dyDescent="0.25">
      <c r="A561" s="39">
        <v>691014108</v>
      </c>
      <c r="B561" s="39">
        <v>691014108</v>
      </c>
      <c r="C561" s="39" t="s">
        <v>1541</v>
      </c>
      <c r="D561" s="45">
        <v>1</v>
      </c>
      <c r="E561" s="62">
        <v>8350515</v>
      </c>
      <c r="F561" s="44" t="s">
        <v>512</v>
      </c>
      <c r="G561" s="53" t="s">
        <v>797</v>
      </c>
      <c r="H561" s="57">
        <v>75</v>
      </c>
      <c r="I561" s="57" t="s">
        <v>2148</v>
      </c>
      <c r="J561" s="58">
        <v>27.49</v>
      </c>
      <c r="K561" s="59">
        <v>2061.75</v>
      </c>
      <c r="L561" s="60"/>
      <c r="M561" s="61"/>
      <c r="N561" s="54" t="s">
        <v>849</v>
      </c>
      <c r="O561" s="42" t="s">
        <v>850</v>
      </c>
      <c r="P561" s="42">
        <v>1373</v>
      </c>
      <c r="Q561" s="42">
        <v>11</v>
      </c>
      <c r="R561" s="42" t="s">
        <v>798</v>
      </c>
      <c r="S561" s="40" t="s">
        <v>2154</v>
      </c>
    </row>
    <row r="562" spans="1:19" s="40" customFormat="1" ht="30" x14ac:dyDescent="0.25">
      <c r="A562" s="39">
        <v>691010366</v>
      </c>
      <c r="B562" s="39">
        <v>691010366</v>
      </c>
      <c r="C562" s="39" t="s">
        <v>1542</v>
      </c>
      <c r="D562" s="45">
        <v>1</v>
      </c>
      <c r="E562" s="62">
        <v>2560739</v>
      </c>
      <c r="F562" s="44" t="s">
        <v>512</v>
      </c>
      <c r="G562" s="53" t="s">
        <v>797</v>
      </c>
      <c r="H562" s="57">
        <v>0</v>
      </c>
      <c r="I562" s="57" t="s">
        <v>2148</v>
      </c>
      <c r="J562" s="58">
        <v>27.49</v>
      </c>
      <c r="K562" s="59">
        <v>0</v>
      </c>
      <c r="L562" s="60"/>
      <c r="M562" s="61"/>
      <c r="N562" s="54" t="s">
        <v>851</v>
      </c>
      <c r="O562" s="42" t="s">
        <v>852</v>
      </c>
      <c r="P562" s="42">
        <v>107</v>
      </c>
      <c r="Q562" s="42">
        <v>55</v>
      </c>
      <c r="R562" s="42" t="s">
        <v>798</v>
      </c>
      <c r="S562" s="40" t="s">
        <v>2154</v>
      </c>
    </row>
    <row r="563" spans="1:19" s="40" customFormat="1" ht="30" x14ac:dyDescent="0.25">
      <c r="A563" s="39">
        <v>691013578</v>
      </c>
      <c r="B563" s="39">
        <v>691013578</v>
      </c>
      <c r="C563" s="39" t="s">
        <v>2078</v>
      </c>
      <c r="D563" s="45">
        <v>1</v>
      </c>
      <c r="E563" s="62">
        <v>8146497</v>
      </c>
      <c r="F563" s="44" t="s">
        <v>512</v>
      </c>
      <c r="G563" s="53" t="s">
        <v>797</v>
      </c>
      <c r="H563" s="57">
        <v>350</v>
      </c>
      <c r="I563" s="57" t="s">
        <v>2148</v>
      </c>
      <c r="J563" s="58">
        <v>27.49</v>
      </c>
      <c r="K563" s="59">
        <v>9621.5</v>
      </c>
      <c r="L563" s="60"/>
      <c r="M563" s="61"/>
      <c r="N563" s="54" t="s">
        <v>2079</v>
      </c>
      <c r="O563" s="42" t="s">
        <v>2080</v>
      </c>
      <c r="P563" s="42">
        <v>300</v>
      </c>
      <c r="Q563" s="42">
        <v>51</v>
      </c>
      <c r="R563" s="42" t="s">
        <v>798</v>
      </c>
      <c r="S563" s="40" t="s">
        <v>2155</v>
      </c>
    </row>
    <row r="564" spans="1:19" s="40" customFormat="1" ht="30" x14ac:dyDescent="0.25">
      <c r="A564" s="39">
        <v>600026795</v>
      </c>
      <c r="B564" s="39">
        <v>600026795</v>
      </c>
      <c r="C564" s="39" t="s">
        <v>2081</v>
      </c>
      <c r="D564" s="45">
        <v>1</v>
      </c>
      <c r="E564" s="62">
        <v>47813172</v>
      </c>
      <c r="F564" s="44" t="s">
        <v>512</v>
      </c>
      <c r="G564" s="53" t="s">
        <v>647</v>
      </c>
      <c r="H564" s="57">
        <v>175</v>
      </c>
      <c r="I564" s="57" t="s">
        <v>2148</v>
      </c>
      <c r="J564" s="58">
        <v>27.49</v>
      </c>
      <c r="K564" s="59">
        <v>4810.75</v>
      </c>
      <c r="L564" s="60"/>
      <c r="M564" s="61"/>
      <c r="N564" s="54" t="s">
        <v>2082</v>
      </c>
      <c r="O564" s="42" t="s">
        <v>2083</v>
      </c>
      <c r="P564" s="42">
        <v>1</v>
      </c>
      <c r="Q564" s="42"/>
      <c r="R564" s="42" t="s">
        <v>671</v>
      </c>
      <c r="S564" s="40" t="s">
        <v>2155</v>
      </c>
    </row>
    <row r="565" spans="1:19" s="40" customFormat="1" x14ac:dyDescent="0.25">
      <c r="A565" s="39">
        <v>600143074</v>
      </c>
      <c r="B565" s="39">
        <v>600143074</v>
      </c>
      <c r="C565" s="39" t="s">
        <v>1510</v>
      </c>
      <c r="D565" s="45">
        <v>1</v>
      </c>
      <c r="E565" s="62">
        <v>69987181</v>
      </c>
      <c r="F565" s="44" t="s">
        <v>512</v>
      </c>
      <c r="G565" s="53" t="s">
        <v>647</v>
      </c>
      <c r="H565" s="57">
        <v>0</v>
      </c>
      <c r="I565" s="57" t="s">
        <v>2148</v>
      </c>
      <c r="J565" s="58">
        <v>27.49</v>
      </c>
      <c r="K565" s="59">
        <v>0</v>
      </c>
      <c r="L565" s="60"/>
      <c r="M565" s="61"/>
      <c r="N565" s="54" t="s">
        <v>792</v>
      </c>
      <c r="O565" s="42" t="s">
        <v>162</v>
      </c>
      <c r="P565" s="42">
        <v>754</v>
      </c>
      <c r="Q565" s="42"/>
      <c r="R565" s="42" t="s">
        <v>671</v>
      </c>
      <c r="S565" s="40" t="s">
        <v>2155</v>
      </c>
    </row>
    <row r="566" spans="1:19" s="40" customFormat="1" ht="30" x14ac:dyDescent="0.25">
      <c r="A566" s="39">
        <v>600143180</v>
      </c>
      <c r="B566" s="39">
        <v>600143180</v>
      </c>
      <c r="C566" s="39" t="s">
        <v>2084</v>
      </c>
      <c r="D566" s="45">
        <v>1</v>
      </c>
      <c r="E566" s="62">
        <v>75027038</v>
      </c>
      <c r="F566" s="44" t="s">
        <v>512</v>
      </c>
      <c r="G566" s="53" t="s">
        <v>647</v>
      </c>
      <c r="H566" s="57">
        <v>0</v>
      </c>
      <c r="I566" s="57" t="s">
        <v>2148</v>
      </c>
      <c r="J566" s="58">
        <v>27.49</v>
      </c>
      <c r="K566" s="59">
        <v>0</v>
      </c>
      <c r="L566" s="60"/>
      <c r="M566" s="61"/>
      <c r="N566" s="54" t="s">
        <v>2085</v>
      </c>
      <c r="O566" s="42"/>
      <c r="P566" s="42">
        <v>127</v>
      </c>
      <c r="Q566" s="42"/>
      <c r="R566" s="42" t="s">
        <v>2086</v>
      </c>
      <c r="S566" s="40" t="s">
        <v>2155</v>
      </c>
    </row>
    <row r="567" spans="1:19" s="40" customFormat="1" ht="30" x14ac:dyDescent="0.25">
      <c r="A567" s="39">
        <v>600143198</v>
      </c>
      <c r="B567" s="39">
        <v>600143198</v>
      </c>
      <c r="C567" s="39" t="s">
        <v>1511</v>
      </c>
      <c r="D567" s="45">
        <v>1</v>
      </c>
      <c r="E567" s="62">
        <v>70984557</v>
      </c>
      <c r="F567" s="44" t="s">
        <v>512</v>
      </c>
      <c r="G567" s="53" t="s">
        <v>647</v>
      </c>
      <c r="H567" s="57">
        <v>100</v>
      </c>
      <c r="I567" s="57" t="s">
        <v>2148</v>
      </c>
      <c r="J567" s="58">
        <v>27.49</v>
      </c>
      <c r="K567" s="59">
        <v>2749</v>
      </c>
      <c r="L567" s="60"/>
      <c r="M567" s="61"/>
      <c r="N567" s="54" t="s">
        <v>793</v>
      </c>
      <c r="O567" s="42"/>
      <c r="P567" s="42">
        <v>78</v>
      </c>
      <c r="Q567" s="42"/>
      <c r="R567" s="42" t="s">
        <v>498</v>
      </c>
      <c r="S567" s="40" t="s">
        <v>2155</v>
      </c>
    </row>
    <row r="568" spans="1:19" s="40" customFormat="1" ht="30" x14ac:dyDescent="0.25">
      <c r="A568" s="39">
        <v>600143201</v>
      </c>
      <c r="B568" s="39">
        <v>600143201</v>
      </c>
      <c r="C568" s="39" t="s">
        <v>1512</v>
      </c>
      <c r="D568" s="45">
        <v>1</v>
      </c>
      <c r="E568" s="62">
        <v>71002529</v>
      </c>
      <c r="F568" s="44" t="s">
        <v>512</v>
      </c>
      <c r="G568" s="53" t="s">
        <v>647</v>
      </c>
      <c r="H568" s="57">
        <v>325</v>
      </c>
      <c r="I568" s="57" t="s">
        <v>2148</v>
      </c>
      <c r="J568" s="58">
        <v>27.49</v>
      </c>
      <c r="K568" s="59">
        <v>8934.25</v>
      </c>
      <c r="L568" s="60"/>
      <c r="M568" s="61"/>
      <c r="N568" s="54" t="s">
        <v>794</v>
      </c>
      <c r="O568" s="42" t="s">
        <v>795</v>
      </c>
      <c r="P568" s="42">
        <v>178</v>
      </c>
      <c r="Q568" s="42"/>
      <c r="R568" s="42" t="s">
        <v>672</v>
      </c>
      <c r="S568" s="40" t="s">
        <v>2155</v>
      </c>
    </row>
    <row r="569" spans="1:19" s="40" customFormat="1" ht="30" x14ac:dyDescent="0.25">
      <c r="A569" s="39">
        <v>600143236</v>
      </c>
      <c r="B569" s="39">
        <v>600143236</v>
      </c>
      <c r="C569" s="39" t="s">
        <v>1513</v>
      </c>
      <c r="D569" s="45">
        <v>1</v>
      </c>
      <c r="E569" s="62">
        <v>70982741</v>
      </c>
      <c r="F569" s="44" t="s">
        <v>512</v>
      </c>
      <c r="G569" s="53" t="s">
        <v>647</v>
      </c>
      <c r="H569" s="57">
        <v>25</v>
      </c>
      <c r="I569" s="57" t="s">
        <v>2148</v>
      </c>
      <c r="J569" s="58">
        <v>27.49</v>
      </c>
      <c r="K569" s="59">
        <v>687.25</v>
      </c>
      <c r="L569" s="60"/>
      <c r="M569" s="61"/>
      <c r="N569" s="54" t="s">
        <v>796</v>
      </c>
      <c r="O569" s="42"/>
      <c r="P569" s="42">
        <v>192</v>
      </c>
      <c r="Q569" s="42"/>
      <c r="R569" s="42" t="s">
        <v>673</v>
      </c>
      <c r="S569" s="40" t="s">
        <v>2155</v>
      </c>
    </row>
    <row r="570" spans="1:19" s="40" customFormat="1" x14ac:dyDescent="0.25">
      <c r="A570" s="39">
        <v>600017770</v>
      </c>
      <c r="B570" s="39">
        <v>600017770</v>
      </c>
      <c r="C570" s="39" t="s">
        <v>1651</v>
      </c>
      <c r="D570" s="45">
        <v>1</v>
      </c>
      <c r="E570" s="62">
        <v>61986038</v>
      </c>
      <c r="F570" s="44" t="s">
        <v>964</v>
      </c>
      <c r="G570" s="53" t="s">
        <v>1051</v>
      </c>
      <c r="H570" s="57">
        <v>125</v>
      </c>
      <c r="I570" s="57" t="s">
        <v>2148</v>
      </c>
      <c r="J570" s="58">
        <v>27.49</v>
      </c>
      <c r="K570" s="59">
        <v>3436.25</v>
      </c>
      <c r="L570" s="60"/>
      <c r="M570" s="61"/>
      <c r="N570" s="54" t="s">
        <v>1052</v>
      </c>
      <c r="O570" s="42" t="s">
        <v>1053</v>
      </c>
      <c r="P570" s="42">
        <v>588</v>
      </c>
      <c r="Q570" s="42"/>
      <c r="R570" s="42" t="s">
        <v>494</v>
      </c>
      <c r="S570" s="40" t="s">
        <v>2155</v>
      </c>
    </row>
    <row r="571" spans="1:19" s="40" customFormat="1" x14ac:dyDescent="0.25">
      <c r="A571" s="39">
        <v>600017788</v>
      </c>
      <c r="B571" s="39">
        <v>600017788</v>
      </c>
      <c r="C571" s="39" t="s">
        <v>1780</v>
      </c>
      <c r="D571" s="45">
        <v>1</v>
      </c>
      <c r="E571" s="62">
        <v>70259909</v>
      </c>
      <c r="F571" s="44" t="s">
        <v>964</v>
      </c>
      <c r="G571" s="53" t="s">
        <v>1051</v>
      </c>
      <c r="H571" s="57">
        <v>0</v>
      </c>
      <c r="I571" s="57" t="s">
        <v>2148</v>
      </c>
      <c r="J571" s="58">
        <v>27.49</v>
      </c>
      <c r="K571" s="59">
        <v>0</v>
      </c>
      <c r="L571" s="60"/>
      <c r="M571" s="61"/>
      <c r="N571" s="54" t="s">
        <v>1781</v>
      </c>
      <c r="O571" s="42" t="s">
        <v>249</v>
      </c>
      <c r="P571" s="42">
        <v>293</v>
      </c>
      <c r="Q571" s="42"/>
      <c r="R571" s="42" t="s">
        <v>494</v>
      </c>
      <c r="S571" s="40" t="s">
        <v>2155</v>
      </c>
    </row>
    <row r="572" spans="1:19" s="40" customFormat="1" x14ac:dyDescent="0.25">
      <c r="A572" s="39">
        <v>600017907</v>
      </c>
      <c r="B572" s="39">
        <v>600017907</v>
      </c>
      <c r="C572" s="39" t="s">
        <v>2087</v>
      </c>
      <c r="D572" s="45">
        <v>1</v>
      </c>
      <c r="E572" s="62">
        <v>842893</v>
      </c>
      <c r="F572" s="44" t="s">
        <v>964</v>
      </c>
      <c r="G572" s="53" t="s">
        <v>1051</v>
      </c>
      <c r="H572" s="57">
        <v>0</v>
      </c>
      <c r="I572" s="57" t="s">
        <v>2148</v>
      </c>
      <c r="J572" s="58">
        <v>27.49</v>
      </c>
      <c r="K572" s="59">
        <v>0</v>
      </c>
      <c r="L572" s="60"/>
      <c r="M572" s="61"/>
      <c r="N572" s="54" t="s">
        <v>2088</v>
      </c>
      <c r="O572" s="42" t="s">
        <v>28</v>
      </c>
      <c r="P572" s="42">
        <v>1384</v>
      </c>
      <c r="Q572" s="42"/>
      <c r="R572" s="42" t="s">
        <v>494</v>
      </c>
      <c r="S572" s="40" t="s">
        <v>2155</v>
      </c>
    </row>
    <row r="573" spans="1:19" s="40" customFormat="1" x14ac:dyDescent="0.25">
      <c r="A573" s="39">
        <v>600017931</v>
      </c>
      <c r="B573" s="39">
        <v>600017931</v>
      </c>
      <c r="C573" s="39" t="s">
        <v>1652</v>
      </c>
      <c r="D573" s="45">
        <v>1</v>
      </c>
      <c r="E573" s="62">
        <v>25375300</v>
      </c>
      <c r="F573" s="44" t="s">
        <v>964</v>
      </c>
      <c r="G573" s="53" t="s">
        <v>1051</v>
      </c>
      <c r="H573" s="57">
        <v>525</v>
      </c>
      <c r="I573" s="57" t="s">
        <v>2148</v>
      </c>
      <c r="J573" s="58">
        <v>27.49</v>
      </c>
      <c r="K573" s="59">
        <v>14432.25</v>
      </c>
      <c r="L573" s="60"/>
      <c r="M573" s="61"/>
      <c r="N573" s="54" t="s">
        <v>1054</v>
      </c>
      <c r="O573" s="42" t="s">
        <v>261</v>
      </c>
      <c r="P573" s="42">
        <v>832</v>
      </c>
      <c r="Q573" s="42"/>
      <c r="R573" s="42" t="s">
        <v>494</v>
      </c>
      <c r="S573" s="40" t="s">
        <v>2154</v>
      </c>
    </row>
    <row r="574" spans="1:19" s="40" customFormat="1" x14ac:dyDescent="0.25">
      <c r="A574" s="39">
        <v>600020088</v>
      </c>
      <c r="B574" s="39">
        <v>600020088</v>
      </c>
      <c r="C574" s="39" t="s">
        <v>2089</v>
      </c>
      <c r="D574" s="45">
        <v>1</v>
      </c>
      <c r="E574" s="62">
        <v>600903</v>
      </c>
      <c r="F574" s="44" t="s">
        <v>964</v>
      </c>
      <c r="G574" s="53" t="s">
        <v>1051</v>
      </c>
      <c r="H574" s="57">
        <v>0</v>
      </c>
      <c r="I574" s="57" t="s">
        <v>2148</v>
      </c>
      <c r="J574" s="58">
        <v>27.49</v>
      </c>
      <c r="K574" s="59">
        <v>0</v>
      </c>
      <c r="L574" s="60"/>
      <c r="M574" s="61"/>
      <c r="N574" s="54" t="s">
        <v>2090</v>
      </c>
      <c r="O574" s="42" t="s">
        <v>147</v>
      </c>
      <c r="P574" s="42">
        <v>1820</v>
      </c>
      <c r="Q574" s="42"/>
      <c r="R574" s="42" t="s">
        <v>494</v>
      </c>
      <c r="S574" s="40" t="s">
        <v>2155</v>
      </c>
    </row>
    <row r="575" spans="1:19" s="40" customFormat="1" ht="30" x14ac:dyDescent="0.25">
      <c r="A575" s="39">
        <v>600027031</v>
      </c>
      <c r="B575" s="39">
        <v>600027031</v>
      </c>
      <c r="C575" s="39" t="s">
        <v>2091</v>
      </c>
      <c r="D575" s="45">
        <v>1</v>
      </c>
      <c r="E575" s="62">
        <v>62350366</v>
      </c>
      <c r="F575" s="44" t="s">
        <v>964</v>
      </c>
      <c r="G575" s="53" t="s">
        <v>1051</v>
      </c>
      <c r="H575" s="57">
        <v>0</v>
      </c>
      <c r="I575" s="57" t="s">
        <v>2148</v>
      </c>
      <c r="J575" s="58">
        <v>27.49</v>
      </c>
      <c r="K575" s="59">
        <v>0</v>
      </c>
      <c r="L575" s="60"/>
      <c r="M575" s="61"/>
      <c r="N575" s="54" t="s">
        <v>2092</v>
      </c>
      <c r="O575" s="42" t="s">
        <v>1055</v>
      </c>
      <c r="P575" s="42">
        <v>1424</v>
      </c>
      <c r="Q575" s="42"/>
      <c r="R575" s="42" t="s">
        <v>494</v>
      </c>
      <c r="S575" s="40" t="s">
        <v>2154</v>
      </c>
    </row>
    <row r="576" spans="1:19" s="40" customFormat="1" x14ac:dyDescent="0.25">
      <c r="A576" s="39">
        <v>600027040</v>
      </c>
      <c r="B576" s="39">
        <v>600027040</v>
      </c>
      <c r="C576" s="39" t="s">
        <v>2093</v>
      </c>
      <c r="D576" s="45">
        <v>1</v>
      </c>
      <c r="E576" s="62">
        <v>61985988</v>
      </c>
      <c r="F576" s="44" t="s">
        <v>964</v>
      </c>
      <c r="G576" s="53" t="s">
        <v>1051</v>
      </c>
      <c r="H576" s="57">
        <v>50</v>
      </c>
      <c r="I576" s="57" t="s">
        <v>2148</v>
      </c>
      <c r="J576" s="58">
        <v>27.49</v>
      </c>
      <c r="K576" s="59">
        <v>1374.5</v>
      </c>
      <c r="L576" s="60"/>
      <c r="M576" s="61"/>
      <c r="N576" s="54" t="s">
        <v>2094</v>
      </c>
      <c r="O576" s="42" t="s">
        <v>28</v>
      </c>
      <c r="P576" s="42">
        <v>1095</v>
      </c>
      <c r="Q576" s="42"/>
      <c r="R576" s="42" t="s">
        <v>494</v>
      </c>
      <c r="S576" s="40" t="s">
        <v>2155</v>
      </c>
    </row>
    <row r="577" spans="1:19" s="40" customFormat="1" ht="30" x14ac:dyDescent="0.25">
      <c r="A577" s="39">
        <v>600146367</v>
      </c>
      <c r="B577" s="39">
        <v>600146367</v>
      </c>
      <c r="C577" s="39" t="s">
        <v>1691</v>
      </c>
      <c r="D577" s="45">
        <v>1</v>
      </c>
      <c r="E577" s="62">
        <v>14618141</v>
      </c>
      <c r="F577" s="44" t="s">
        <v>964</v>
      </c>
      <c r="G577" s="53" t="s">
        <v>1051</v>
      </c>
      <c r="H577" s="57">
        <v>775</v>
      </c>
      <c r="I577" s="57" t="s">
        <v>2148</v>
      </c>
      <c r="J577" s="58">
        <v>27.49</v>
      </c>
      <c r="K577" s="59">
        <v>21304.75</v>
      </c>
      <c r="L577" s="60"/>
      <c r="M577" s="61"/>
      <c r="N577" s="54" t="s">
        <v>1133</v>
      </c>
      <c r="O577" s="42" t="s">
        <v>1134</v>
      </c>
      <c r="P577" s="42">
        <v>177</v>
      </c>
      <c r="Q577" s="42"/>
      <c r="R577" s="42" t="s">
        <v>494</v>
      </c>
      <c r="S577" s="40" t="s">
        <v>2155</v>
      </c>
    </row>
    <row r="578" spans="1:19" s="40" customFormat="1" ht="30" x14ac:dyDescent="0.25">
      <c r="A578" s="39">
        <v>600146375</v>
      </c>
      <c r="B578" s="39">
        <v>600146375</v>
      </c>
      <c r="C578" s="39" t="s">
        <v>1692</v>
      </c>
      <c r="D578" s="45">
        <v>1</v>
      </c>
      <c r="E578" s="62">
        <v>14618575</v>
      </c>
      <c r="F578" s="44" t="s">
        <v>964</v>
      </c>
      <c r="G578" s="53" t="s">
        <v>1051</v>
      </c>
      <c r="H578" s="57">
        <v>675</v>
      </c>
      <c r="I578" s="57" t="s">
        <v>2148</v>
      </c>
      <c r="J578" s="58">
        <v>27.49</v>
      </c>
      <c r="K578" s="59">
        <v>18555.75</v>
      </c>
      <c r="L578" s="60"/>
      <c r="M578" s="61"/>
      <c r="N578" s="54" t="s">
        <v>1135</v>
      </c>
      <c r="O578" s="42" t="s">
        <v>1055</v>
      </c>
      <c r="P578" s="42">
        <v>1795</v>
      </c>
      <c r="Q578" s="42"/>
      <c r="R578" s="42" t="s">
        <v>494</v>
      </c>
      <c r="S578" s="40" t="s">
        <v>2155</v>
      </c>
    </row>
    <row r="579" spans="1:19" s="40" customFormat="1" x14ac:dyDescent="0.25">
      <c r="A579" s="39">
        <v>600146383</v>
      </c>
      <c r="B579" s="39">
        <v>600146383</v>
      </c>
      <c r="C579" s="39" t="s">
        <v>1693</v>
      </c>
      <c r="D579" s="45">
        <v>1</v>
      </c>
      <c r="E579" s="62">
        <v>47184370</v>
      </c>
      <c r="F579" s="44" t="s">
        <v>964</v>
      </c>
      <c r="G579" s="53" t="s">
        <v>1051</v>
      </c>
      <c r="H579" s="57">
        <v>75</v>
      </c>
      <c r="I579" s="57" t="s">
        <v>2148</v>
      </c>
      <c r="J579" s="58">
        <v>27.49</v>
      </c>
      <c r="K579" s="59">
        <v>2061.75</v>
      </c>
      <c r="L579" s="60"/>
      <c r="M579" s="61"/>
      <c r="N579" s="54" t="s">
        <v>1136</v>
      </c>
      <c r="O579" s="42" t="s">
        <v>22</v>
      </c>
      <c r="P579" s="42">
        <v>76</v>
      </c>
      <c r="Q579" s="42"/>
      <c r="R579" s="42" t="s">
        <v>1137</v>
      </c>
      <c r="S579" s="40" t="s">
        <v>2155</v>
      </c>
    </row>
    <row r="580" spans="1:19" s="40" customFormat="1" x14ac:dyDescent="0.25">
      <c r="A580" s="39">
        <v>600146448</v>
      </c>
      <c r="B580" s="39">
        <v>600146448</v>
      </c>
      <c r="C580" s="39" t="s">
        <v>1694</v>
      </c>
      <c r="D580" s="45">
        <v>1</v>
      </c>
      <c r="E580" s="62">
        <v>49558609</v>
      </c>
      <c r="F580" s="44" t="s">
        <v>964</v>
      </c>
      <c r="G580" s="53" t="s">
        <v>1051</v>
      </c>
      <c r="H580" s="57">
        <v>50</v>
      </c>
      <c r="I580" s="57" t="s">
        <v>2148</v>
      </c>
      <c r="J580" s="58">
        <v>27.49</v>
      </c>
      <c r="K580" s="59">
        <v>1374.5</v>
      </c>
      <c r="L580" s="60"/>
      <c r="M580" s="61"/>
      <c r="N580" s="54" t="s">
        <v>1138</v>
      </c>
      <c r="O580" s="42" t="s">
        <v>1139</v>
      </c>
      <c r="P580" s="42">
        <v>357</v>
      </c>
      <c r="Q580" s="42"/>
      <c r="R580" s="42" t="s">
        <v>494</v>
      </c>
      <c r="S580" s="40" t="s">
        <v>2155</v>
      </c>
    </row>
    <row r="581" spans="1:19" s="40" customFormat="1" x14ac:dyDescent="0.25">
      <c r="A581" s="39">
        <v>600146456</v>
      </c>
      <c r="B581" s="39">
        <v>600146456</v>
      </c>
      <c r="C581" s="39" t="s">
        <v>1695</v>
      </c>
      <c r="D581" s="45">
        <v>1</v>
      </c>
      <c r="E581" s="62">
        <v>66742978</v>
      </c>
      <c r="F581" s="44" t="s">
        <v>964</v>
      </c>
      <c r="G581" s="53" t="s">
        <v>1051</v>
      </c>
      <c r="H581" s="57">
        <v>325</v>
      </c>
      <c r="I581" s="57" t="s">
        <v>2148</v>
      </c>
      <c r="J581" s="58">
        <v>27.49</v>
      </c>
      <c r="K581" s="59">
        <v>8934.25</v>
      </c>
      <c r="L581" s="60"/>
      <c r="M581" s="61"/>
      <c r="N581" s="54" t="s">
        <v>1140</v>
      </c>
      <c r="O581" s="42" t="s">
        <v>22</v>
      </c>
      <c r="P581" s="42">
        <v>223</v>
      </c>
      <c r="Q581" s="42"/>
      <c r="R581" s="42" t="s">
        <v>1132</v>
      </c>
      <c r="S581" s="40" t="s">
        <v>2155</v>
      </c>
    </row>
    <row r="582" spans="1:19" s="40" customFormat="1" ht="30" x14ac:dyDescent="0.25">
      <c r="A582" s="39">
        <v>600146553</v>
      </c>
      <c r="B582" s="39">
        <v>600146553</v>
      </c>
      <c r="C582" s="39" t="s">
        <v>2095</v>
      </c>
      <c r="D582" s="45">
        <v>1</v>
      </c>
      <c r="E582" s="62">
        <v>43541496</v>
      </c>
      <c r="F582" s="44" t="s">
        <v>964</v>
      </c>
      <c r="G582" s="53" t="s">
        <v>1051</v>
      </c>
      <c r="H582" s="57">
        <v>150</v>
      </c>
      <c r="I582" s="57" t="s">
        <v>2148</v>
      </c>
      <c r="J582" s="58">
        <v>27.49</v>
      </c>
      <c r="K582" s="59">
        <v>4123.5</v>
      </c>
      <c r="L582" s="60"/>
      <c r="M582" s="61"/>
      <c r="N582" s="54" t="s">
        <v>2096</v>
      </c>
      <c r="O582" s="42" t="s">
        <v>1104</v>
      </c>
      <c r="P582" s="42">
        <v>100</v>
      </c>
      <c r="Q582" s="42"/>
      <c r="R582" s="42" t="s">
        <v>494</v>
      </c>
      <c r="S582" s="40" t="s">
        <v>2155</v>
      </c>
    </row>
    <row r="583" spans="1:19" s="40" customFormat="1" ht="30" x14ac:dyDescent="0.25">
      <c r="A583" s="39">
        <v>600146600</v>
      </c>
      <c r="B583" s="39">
        <v>600146600</v>
      </c>
      <c r="C583" s="39" t="s">
        <v>1696</v>
      </c>
      <c r="D583" s="45">
        <v>1</v>
      </c>
      <c r="E583" s="62">
        <v>70997853</v>
      </c>
      <c r="F583" s="44" t="s">
        <v>964</v>
      </c>
      <c r="G583" s="53" t="s">
        <v>1051</v>
      </c>
      <c r="H583" s="57">
        <v>150</v>
      </c>
      <c r="I583" s="57" t="s">
        <v>2148</v>
      </c>
      <c r="J583" s="58">
        <v>27.49</v>
      </c>
      <c r="K583" s="59">
        <v>4123.5</v>
      </c>
      <c r="L583" s="60"/>
      <c r="M583" s="61"/>
      <c r="N583" s="54" t="s">
        <v>1141</v>
      </c>
      <c r="O583" s="42"/>
      <c r="P583" s="42">
        <v>109</v>
      </c>
      <c r="Q583" s="42"/>
      <c r="R583" s="42" t="s">
        <v>1142</v>
      </c>
      <c r="S583" s="40" t="s">
        <v>2155</v>
      </c>
    </row>
    <row r="584" spans="1:19" s="40" customFormat="1" ht="30" x14ac:dyDescent="0.25">
      <c r="A584" s="39">
        <v>600146651</v>
      </c>
      <c r="B584" s="39">
        <v>600146651</v>
      </c>
      <c r="C584" s="39" t="s">
        <v>1697</v>
      </c>
      <c r="D584" s="45">
        <v>1</v>
      </c>
      <c r="E584" s="62">
        <v>61986011</v>
      </c>
      <c r="F584" s="44" t="s">
        <v>964</v>
      </c>
      <c r="G584" s="53" t="s">
        <v>1051</v>
      </c>
      <c r="H584" s="57">
        <v>325</v>
      </c>
      <c r="I584" s="57" t="s">
        <v>2148</v>
      </c>
      <c r="J584" s="58">
        <v>27.49</v>
      </c>
      <c r="K584" s="59">
        <v>8934.25</v>
      </c>
      <c r="L584" s="60"/>
      <c r="M584" s="61"/>
      <c r="N584" s="54" t="s">
        <v>1143</v>
      </c>
      <c r="O584" s="42"/>
      <c r="P584" s="42">
        <v>88</v>
      </c>
      <c r="Q584" s="42"/>
      <c r="R584" s="42" t="s">
        <v>1144</v>
      </c>
      <c r="S584" s="40" t="s">
        <v>2155</v>
      </c>
    </row>
    <row r="585" spans="1:19" s="40" customFormat="1" ht="30" x14ac:dyDescent="0.25">
      <c r="A585" s="39">
        <v>600146740</v>
      </c>
      <c r="B585" s="39">
        <v>600146740</v>
      </c>
      <c r="C585" s="39" t="s">
        <v>2097</v>
      </c>
      <c r="D585" s="45">
        <v>1</v>
      </c>
      <c r="E585" s="62">
        <v>70985928</v>
      </c>
      <c r="F585" s="44" t="s">
        <v>964</v>
      </c>
      <c r="G585" s="53" t="s">
        <v>1051</v>
      </c>
      <c r="H585" s="57">
        <v>0</v>
      </c>
      <c r="I585" s="57" t="s">
        <v>2148</v>
      </c>
      <c r="J585" s="58">
        <v>27.49</v>
      </c>
      <c r="K585" s="59">
        <v>0</v>
      </c>
      <c r="L585" s="60"/>
      <c r="M585" s="61"/>
      <c r="N585" s="54" t="s">
        <v>2098</v>
      </c>
      <c r="O585" s="42"/>
      <c r="P585" s="42">
        <v>122</v>
      </c>
      <c r="Q585" s="42"/>
      <c r="R585" s="42" t="s">
        <v>514</v>
      </c>
      <c r="S585" s="40" t="s">
        <v>2155</v>
      </c>
    </row>
    <row r="586" spans="1:19" s="40" customFormat="1" ht="30" x14ac:dyDescent="0.25">
      <c r="A586" s="39">
        <v>650028406</v>
      </c>
      <c r="B586" s="39">
        <v>650028406</v>
      </c>
      <c r="C586" s="39" t="s">
        <v>1698</v>
      </c>
      <c r="D586" s="45">
        <v>1</v>
      </c>
      <c r="E586" s="62">
        <v>70982571</v>
      </c>
      <c r="F586" s="44" t="s">
        <v>964</v>
      </c>
      <c r="G586" s="53" t="s">
        <v>1051</v>
      </c>
      <c r="H586" s="57">
        <v>25</v>
      </c>
      <c r="I586" s="57" t="s">
        <v>2148</v>
      </c>
      <c r="J586" s="58">
        <v>27.49</v>
      </c>
      <c r="K586" s="59">
        <v>687.25</v>
      </c>
      <c r="L586" s="60"/>
      <c r="M586" s="61"/>
      <c r="N586" s="54" t="s">
        <v>1145</v>
      </c>
      <c r="O586" s="42"/>
      <c r="P586" s="42">
        <v>96</v>
      </c>
      <c r="Q586" s="42"/>
      <c r="R586" s="42" t="s">
        <v>1146</v>
      </c>
      <c r="S586" s="40" t="s">
        <v>2155</v>
      </c>
    </row>
    <row r="587" spans="1:19" s="40" customFormat="1" ht="30" x14ac:dyDescent="0.25">
      <c r="A587" s="39">
        <v>650032764</v>
      </c>
      <c r="B587" s="39">
        <v>650032764</v>
      </c>
      <c r="C587" s="39" t="s">
        <v>2099</v>
      </c>
      <c r="D587" s="45">
        <v>1</v>
      </c>
      <c r="E587" s="62">
        <v>75029758</v>
      </c>
      <c r="F587" s="44" t="s">
        <v>964</v>
      </c>
      <c r="G587" s="53" t="s">
        <v>1051</v>
      </c>
      <c r="H587" s="57">
        <v>75</v>
      </c>
      <c r="I587" s="57" t="s">
        <v>2148</v>
      </c>
      <c r="J587" s="58">
        <v>27.49</v>
      </c>
      <c r="K587" s="59">
        <v>2061.75</v>
      </c>
      <c r="L587" s="60"/>
      <c r="M587" s="61"/>
      <c r="N587" s="54" t="s">
        <v>2100</v>
      </c>
      <c r="O587" s="42" t="s">
        <v>88</v>
      </c>
      <c r="P587" s="42">
        <v>83</v>
      </c>
      <c r="Q587" s="42"/>
      <c r="R587" s="42" t="s">
        <v>456</v>
      </c>
      <c r="S587" s="40" t="s">
        <v>2155</v>
      </c>
    </row>
    <row r="588" spans="1:19" s="40" customFormat="1" ht="30" x14ac:dyDescent="0.25">
      <c r="A588" s="39">
        <v>650036921</v>
      </c>
      <c r="B588" s="39">
        <v>650036921</v>
      </c>
      <c r="C588" s="39" t="s">
        <v>2101</v>
      </c>
      <c r="D588" s="45">
        <v>1</v>
      </c>
      <c r="E588" s="62">
        <v>70986185</v>
      </c>
      <c r="F588" s="44" t="s">
        <v>964</v>
      </c>
      <c r="G588" s="53" t="s">
        <v>1051</v>
      </c>
      <c r="H588" s="57">
        <v>0</v>
      </c>
      <c r="I588" s="57" t="s">
        <v>2148</v>
      </c>
      <c r="J588" s="58">
        <v>27.49</v>
      </c>
      <c r="K588" s="59">
        <v>0</v>
      </c>
      <c r="L588" s="60"/>
      <c r="M588" s="61"/>
      <c r="N588" s="54" t="s">
        <v>2102</v>
      </c>
      <c r="O588" s="42"/>
      <c r="P588" s="42">
        <v>61</v>
      </c>
      <c r="Q588" s="42"/>
      <c r="R588" s="42" t="s">
        <v>2103</v>
      </c>
      <c r="S588" s="40" t="s">
        <v>2155</v>
      </c>
    </row>
    <row r="589" spans="1:19" s="40" customFormat="1" ht="30" x14ac:dyDescent="0.25">
      <c r="A589" s="39">
        <v>650037006</v>
      </c>
      <c r="B589" s="39">
        <v>650037006</v>
      </c>
      <c r="C589" s="39" t="s">
        <v>1699</v>
      </c>
      <c r="D589" s="45">
        <v>1</v>
      </c>
      <c r="E589" s="62">
        <v>70990140</v>
      </c>
      <c r="F589" s="44" t="s">
        <v>964</v>
      </c>
      <c r="G589" s="53" t="s">
        <v>1051</v>
      </c>
      <c r="H589" s="57">
        <v>0</v>
      </c>
      <c r="I589" s="57" t="s">
        <v>2148</v>
      </c>
      <c r="J589" s="58">
        <v>27.49</v>
      </c>
      <c r="K589" s="59">
        <v>0</v>
      </c>
      <c r="L589" s="60"/>
      <c r="M589" s="61"/>
      <c r="N589" s="54" t="s">
        <v>1147</v>
      </c>
      <c r="O589" s="42"/>
      <c r="P589" s="42">
        <v>53</v>
      </c>
      <c r="Q589" s="42"/>
      <c r="R589" s="42" t="s">
        <v>1148</v>
      </c>
      <c r="S589" s="40" t="s">
        <v>2155</v>
      </c>
    </row>
    <row r="590" spans="1:19" s="40" customFormat="1" ht="30" x14ac:dyDescent="0.25">
      <c r="A590" s="39">
        <v>650041551</v>
      </c>
      <c r="B590" s="39">
        <v>650041551</v>
      </c>
      <c r="C590" s="39" t="s">
        <v>1700</v>
      </c>
      <c r="D590" s="45">
        <v>1</v>
      </c>
      <c r="E590" s="62">
        <v>70985448</v>
      </c>
      <c r="F590" s="44" t="s">
        <v>964</v>
      </c>
      <c r="G590" s="53" t="s">
        <v>1051</v>
      </c>
      <c r="H590" s="57">
        <v>225</v>
      </c>
      <c r="I590" s="57" t="s">
        <v>2148</v>
      </c>
      <c r="J590" s="58">
        <v>27.49</v>
      </c>
      <c r="K590" s="59">
        <v>6185.25</v>
      </c>
      <c r="L590" s="60"/>
      <c r="M590" s="61"/>
      <c r="N590" s="54" t="s">
        <v>1149</v>
      </c>
      <c r="O590" s="42"/>
      <c r="P590" s="42">
        <v>187</v>
      </c>
      <c r="Q590" s="42"/>
      <c r="R590" s="42" t="s">
        <v>1150</v>
      </c>
      <c r="S590" s="40" t="s">
        <v>2155</v>
      </c>
    </row>
    <row r="591" spans="1:19" s="40" customFormat="1" ht="30" x14ac:dyDescent="0.25">
      <c r="A591" s="39">
        <v>650044215</v>
      </c>
      <c r="B591" s="39">
        <v>650044215</v>
      </c>
      <c r="C591" s="39" t="s">
        <v>1701</v>
      </c>
      <c r="D591" s="45">
        <v>1</v>
      </c>
      <c r="E591" s="62">
        <v>71003827</v>
      </c>
      <c r="F591" s="44" t="s">
        <v>964</v>
      </c>
      <c r="G591" s="53" t="s">
        <v>1051</v>
      </c>
      <c r="H591" s="57">
        <v>250</v>
      </c>
      <c r="I591" s="57" t="s">
        <v>2148</v>
      </c>
      <c r="J591" s="58">
        <v>27.49</v>
      </c>
      <c r="K591" s="59">
        <v>6872.5</v>
      </c>
      <c r="L591" s="60"/>
      <c r="M591" s="61"/>
      <c r="N591" s="54" t="s">
        <v>1151</v>
      </c>
      <c r="O591" s="42"/>
      <c r="P591" s="42">
        <v>2</v>
      </c>
      <c r="Q591" s="42"/>
      <c r="R591" s="42" t="s">
        <v>1152</v>
      </c>
      <c r="S591" s="40" t="s">
        <v>2155</v>
      </c>
    </row>
    <row r="592" spans="1:19" s="40" customFormat="1" ht="30" x14ac:dyDescent="0.25">
      <c r="A592" s="39">
        <v>650053311</v>
      </c>
      <c r="B592" s="39">
        <v>650053311</v>
      </c>
      <c r="C592" s="39" t="s">
        <v>2104</v>
      </c>
      <c r="D592" s="45">
        <v>1</v>
      </c>
      <c r="E592" s="62">
        <v>70992835</v>
      </c>
      <c r="F592" s="44" t="s">
        <v>964</v>
      </c>
      <c r="G592" s="53" t="s">
        <v>1051</v>
      </c>
      <c r="H592" s="57">
        <v>75</v>
      </c>
      <c r="I592" s="57" t="s">
        <v>2148</v>
      </c>
      <c r="J592" s="58">
        <v>27.49</v>
      </c>
      <c r="K592" s="59">
        <v>2061.75</v>
      </c>
      <c r="L592" s="60"/>
      <c r="M592" s="61"/>
      <c r="N592" s="54" t="s">
        <v>2105</v>
      </c>
      <c r="O592" s="42"/>
      <c r="P592" s="42">
        <v>56</v>
      </c>
      <c r="Q592" s="42"/>
      <c r="R592" s="42" t="s">
        <v>2106</v>
      </c>
      <c r="S592" s="40" t="s">
        <v>2155</v>
      </c>
    </row>
    <row r="593" spans="1:19" s="40" customFormat="1" ht="30" x14ac:dyDescent="0.25">
      <c r="A593" s="39">
        <v>600015149</v>
      </c>
      <c r="B593" s="39">
        <v>600015149</v>
      </c>
      <c r="C593" s="39" t="s">
        <v>1646</v>
      </c>
      <c r="D593" s="45">
        <v>1</v>
      </c>
      <c r="E593" s="62">
        <v>47918594</v>
      </c>
      <c r="F593" s="44" t="s">
        <v>964</v>
      </c>
      <c r="G593" s="53" t="s">
        <v>965</v>
      </c>
      <c r="H593" s="57">
        <v>75</v>
      </c>
      <c r="I593" s="57" t="s">
        <v>2148</v>
      </c>
      <c r="J593" s="58">
        <v>27.49</v>
      </c>
      <c r="K593" s="59">
        <v>2061.75</v>
      </c>
      <c r="L593" s="60"/>
      <c r="M593" s="61"/>
      <c r="N593" s="54" t="s">
        <v>1043</v>
      </c>
      <c r="O593" s="42" t="s">
        <v>190</v>
      </c>
      <c r="P593" s="42">
        <v>609</v>
      </c>
      <c r="Q593" s="42"/>
      <c r="R593" s="42" t="s">
        <v>1042</v>
      </c>
      <c r="S593" s="40" t="s">
        <v>2155</v>
      </c>
    </row>
    <row r="594" spans="1:19" s="40" customFormat="1" x14ac:dyDescent="0.25">
      <c r="A594" s="39">
        <v>600120198</v>
      </c>
      <c r="B594" s="39">
        <v>600120198</v>
      </c>
      <c r="C594" s="39" t="s">
        <v>1647</v>
      </c>
      <c r="D594" s="45">
        <v>1</v>
      </c>
      <c r="E594" s="62">
        <v>75022010</v>
      </c>
      <c r="F594" s="44" t="s">
        <v>964</v>
      </c>
      <c r="G594" s="53" t="s">
        <v>965</v>
      </c>
      <c r="H594" s="57">
        <v>0</v>
      </c>
      <c r="I594" s="57" t="s">
        <v>2148</v>
      </c>
      <c r="J594" s="58">
        <v>27.49</v>
      </c>
      <c r="K594" s="59">
        <v>0</v>
      </c>
      <c r="L594" s="60"/>
      <c r="M594" s="61"/>
      <c r="N594" s="54" t="s">
        <v>1044</v>
      </c>
      <c r="O594" s="42"/>
      <c r="P594" s="42">
        <v>84</v>
      </c>
      <c r="Q594" s="42"/>
      <c r="R594" s="42" t="s">
        <v>1045</v>
      </c>
      <c r="S594" s="40" t="s">
        <v>2155</v>
      </c>
    </row>
    <row r="595" spans="1:19" s="40" customFormat="1" ht="30" x14ac:dyDescent="0.25">
      <c r="A595" s="39">
        <v>600120201</v>
      </c>
      <c r="B595" s="39">
        <v>600120201</v>
      </c>
      <c r="C595" s="39" t="s">
        <v>2107</v>
      </c>
      <c r="D595" s="45">
        <v>1</v>
      </c>
      <c r="E595" s="62">
        <v>75023733</v>
      </c>
      <c r="F595" s="44" t="s">
        <v>964</v>
      </c>
      <c r="G595" s="53" t="s">
        <v>965</v>
      </c>
      <c r="H595" s="57">
        <v>0</v>
      </c>
      <c r="I595" s="57" t="s">
        <v>2148</v>
      </c>
      <c r="J595" s="58">
        <v>27.49</v>
      </c>
      <c r="K595" s="59">
        <v>0</v>
      </c>
      <c r="L595" s="60"/>
      <c r="M595" s="61"/>
      <c r="N595" s="55" t="s">
        <v>2108</v>
      </c>
      <c r="O595" s="41"/>
      <c r="P595" s="41">
        <v>178</v>
      </c>
      <c r="Q595" s="41"/>
      <c r="R595" s="41" t="s">
        <v>2109</v>
      </c>
      <c r="S595" s="40" t="s">
        <v>2155</v>
      </c>
    </row>
    <row r="596" spans="1:19" s="40" customFormat="1" ht="30" x14ac:dyDescent="0.25">
      <c r="A596" s="39">
        <v>600120431</v>
      </c>
      <c r="B596" s="39">
        <v>600120431</v>
      </c>
      <c r="C596" s="39" t="s">
        <v>1648</v>
      </c>
      <c r="D596" s="45">
        <v>1</v>
      </c>
      <c r="E596" s="62">
        <v>75021226</v>
      </c>
      <c r="F596" s="44" t="s">
        <v>964</v>
      </c>
      <c r="G596" s="53" t="s">
        <v>965</v>
      </c>
      <c r="H596" s="57">
        <v>50</v>
      </c>
      <c r="I596" s="57" t="s">
        <v>2148</v>
      </c>
      <c r="J596" s="58">
        <v>27.49</v>
      </c>
      <c r="K596" s="59">
        <v>1374.5</v>
      </c>
      <c r="L596" s="60"/>
      <c r="M596" s="61"/>
      <c r="N596" s="55" t="s">
        <v>1046</v>
      </c>
      <c r="O596" s="41"/>
      <c r="P596" s="41">
        <v>19</v>
      </c>
      <c r="Q596" s="41"/>
      <c r="R596" s="41" t="s">
        <v>504</v>
      </c>
      <c r="S596" s="40" t="s">
        <v>2155</v>
      </c>
    </row>
    <row r="597" spans="1:19" s="40" customFormat="1" ht="30" x14ac:dyDescent="0.25">
      <c r="A597" s="39">
        <v>600120449</v>
      </c>
      <c r="B597" s="39">
        <v>600120449</v>
      </c>
      <c r="C597" s="39" t="s">
        <v>1649</v>
      </c>
      <c r="D597" s="45">
        <v>1</v>
      </c>
      <c r="E597" s="62">
        <v>70872279</v>
      </c>
      <c r="F597" s="44" t="s">
        <v>964</v>
      </c>
      <c r="G597" s="53" t="s">
        <v>965</v>
      </c>
      <c r="H597" s="57">
        <v>200</v>
      </c>
      <c r="I597" s="57" t="s">
        <v>2148</v>
      </c>
      <c r="J597" s="58">
        <v>27.49</v>
      </c>
      <c r="K597" s="59">
        <v>5498</v>
      </c>
      <c r="L597" s="60"/>
      <c r="M597" s="61"/>
      <c r="N597" s="54" t="s">
        <v>1047</v>
      </c>
      <c r="O597" s="42"/>
      <c r="P597" s="42">
        <v>265</v>
      </c>
      <c r="Q597" s="42"/>
      <c r="R597" s="42" t="s">
        <v>1048</v>
      </c>
      <c r="S597" s="40" t="s">
        <v>2155</v>
      </c>
    </row>
    <row r="598" spans="1:19" s="40" customFormat="1" ht="30" x14ac:dyDescent="0.25">
      <c r="A598" s="39">
        <v>600120473</v>
      </c>
      <c r="B598" s="39">
        <v>600120473</v>
      </c>
      <c r="C598" s="39" t="s">
        <v>1650</v>
      </c>
      <c r="D598" s="45">
        <v>1</v>
      </c>
      <c r="E598" s="62">
        <v>75021595</v>
      </c>
      <c r="F598" s="44" t="s">
        <v>964</v>
      </c>
      <c r="G598" s="53" t="s">
        <v>965</v>
      </c>
      <c r="H598" s="57">
        <v>350</v>
      </c>
      <c r="I598" s="57" t="s">
        <v>2148</v>
      </c>
      <c r="J598" s="58">
        <v>27.49</v>
      </c>
      <c r="K598" s="59">
        <v>9621.5</v>
      </c>
      <c r="L598" s="60"/>
      <c r="M598" s="61"/>
      <c r="N598" s="54" t="s">
        <v>1049</v>
      </c>
      <c r="O598" s="42"/>
      <c r="P598" s="42">
        <v>300</v>
      </c>
      <c r="Q598" s="42"/>
      <c r="R598" s="42" t="s">
        <v>1050</v>
      </c>
      <c r="S598" s="40" t="s">
        <v>2155</v>
      </c>
    </row>
    <row r="599" spans="1:19" s="40" customFormat="1" ht="30" x14ac:dyDescent="0.25">
      <c r="A599" s="39">
        <v>650036841</v>
      </c>
      <c r="B599" s="39">
        <v>650036841</v>
      </c>
      <c r="C599" s="39" t="s">
        <v>2110</v>
      </c>
      <c r="D599" s="45">
        <v>1</v>
      </c>
      <c r="E599" s="62">
        <v>75023903</v>
      </c>
      <c r="F599" s="44" t="s">
        <v>964</v>
      </c>
      <c r="G599" s="53" t="s">
        <v>965</v>
      </c>
      <c r="H599" s="57">
        <v>0</v>
      </c>
      <c r="I599" s="57" t="s">
        <v>2148</v>
      </c>
      <c r="J599" s="58">
        <v>27.49</v>
      </c>
      <c r="K599" s="59">
        <v>0</v>
      </c>
      <c r="L599" s="60"/>
      <c r="M599" s="61"/>
      <c r="N599" s="54" t="s">
        <v>2111</v>
      </c>
      <c r="O599" s="42"/>
      <c r="P599" s="42">
        <v>71</v>
      </c>
      <c r="Q599" s="42"/>
      <c r="R599" s="42" t="s">
        <v>250</v>
      </c>
      <c r="S599" s="40" t="s">
        <v>2155</v>
      </c>
    </row>
    <row r="600" spans="1:19" s="40" customFormat="1" ht="30" x14ac:dyDescent="0.25">
      <c r="A600" s="39">
        <v>600017869</v>
      </c>
      <c r="B600" s="39">
        <v>600017869</v>
      </c>
      <c r="C600" s="39" t="s">
        <v>2112</v>
      </c>
      <c r="D600" s="45">
        <v>1</v>
      </c>
      <c r="E600" s="62">
        <v>70259941</v>
      </c>
      <c r="F600" s="44" t="s">
        <v>964</v>
      </c>
      <c r="G600" s="53" t="s">
        <v>1051</v>
      </c>
      <c r="H600" s="57">
        <v>150</v>
      </c>
      <c r="I600" s="57" t="s">
        <v>2148</v>
      </c>
      <c r="J600" s="58">
        <v>27.49</v>
      </c>
      <c r="K600" s="59">
        <v>4123.5</v>
      </c>
      <c r="L600" s="60"/>
      <c r="M600" s="61"/>
      <c r="N600" s="54" t="s">
        <v>2113</v>
      </c>
      <c r="O600" s="42" t="s">
        <v>1057</v>
      </c>
      <c r="P600" s="42">
        <v>257</v>
      </c>
      <c r="Q600" s="42">
        <v>26</v>
      </c>
      <c r="R600" s="42" t="s">
        <v>1056</v>
      </c>
      <c r="S600" s="40" t="s">
        <v>2155</v>
      </c>
    </row>
    <row r="601" spans="1:19" s="40" customFormat="1" ht="30" x14ac:dyDescent="0.25">
      <c r="A601" s="39">
        <v>600017923</v>
      </c>
      <c r="B601" s="39">
        <v>600017923</v>
      </c>
      <c r="C601" s="39" t="s">
        <v>2114</v>
      </c>
      <c r="D601" s="45">
        <v>1</v>
      </c>
      <c r="E601" s="62">
        <v>63701219</v>
      </c>
      <c r="F601" s="44" t="s">
        <v>964</v>
      </c>
      <c r="G601" s="53" t="s">
        <v>1051</v>
      </c>
      <c r="H601" s="57">
        <v>0</v>
      </c>
      <c r="I601" s="57" t="s">
        <v>2148</v>
      </c>
      <c r="J601" s="58">
        <v>27.49</v>
      </c>
      <c r="K601" s="59">
        <v>0</v>
      </c>
      <c r="L601" s="60"/>
      <c r="M601" s="61"/>
      <c r="N601" s="54" t="s">
        <v>2115</v>
      </c>
      <c r="O601" s="42" t="s">
        <v>1057</v>
      </c>
      <c r="P601" s="42">
        <v>62</v>
      </c>
      <c r="Q601" s="42">
        <v>2</v>
      </c>
      <c r="R601" s="42" t="s">
        <v>1056</v>
      </c>
      <c r="S601" s="40" t="s">
        <v>2155</v>
      </c>
    </row>
    <row r="602" spans="1:19" s="40" customFormat="1" x14ac:dyDescent="0.25">
      <c r="A602" s="39">
        <v>600001741</v>
      </c>
      <c r="B602" s="39">
        <v>600001741</v>
      </c>
      <c r="C602" s="39" t="s">
        <v>2116</v>
      </c>
      <c r="D602" s="45">
        <v>1</v>
      </c>
      <c r="E602" s="62">
        <v>25366556</v>
      </c>
      <c r="F602" s="44" t="s">
        <v>964</v>
      </c>
      <c r="G602" s="53" t="s">
        <v>1051</v>
      </c>
      <c r="H602" s="57">
        <v>325</v>
      </c>
      <c r="I602" s="57" t="s">
        <v>2148</v>
      </c>
      <c r="J602" s="58">
        <v>27.49</v>
      </c>
      <c r="K602" s="59">
        <v>8934.25</v>
      </c>
      <c r="L602" s="60"/>
      <c r="M602" s="61"/>
      <c r="N602" s="54" t="s">
        <v>2117</v>
      </c>
      <c r="O602" s="42" t="s">
        <v>2118</v>
      </c>
      <c r="P602" s="42">
        <v>237</v>
      </c>
      <c r="Q602" s="42">
        <v>1</v>
      </c>
      <c r="R602" s="42" t="s">
        <v>1056</v>
      </c>
      <c r="S602" s="40" t="s">
        <v>2154</v>
      </c>
    </row>
    <row r="603" spans="1:19" s="40" customFormat="1" ht="30" x14ac:dyDescent="0.25">
      <c r="A603" s="39">
        <v>600027058</v>
      </c>
      <c r="B603" s="39">
        <v>600027058</v>
      </c>
      <c r="C603" s="39" t="s">
        <v>1653</v>
      </c>
      <c r="D603" s="45">
        <v>1</v>
      </c>
      <c r="E603" s="62">
        <v>61985953</v>
      </c>
      <c r="F603" s="44" t="s">
        <v>964</v>
      </c>
      <c r="G603" s="53" t="s">
        <v>1051</v>
      </c>
      <c r="H603" s="57">
        <v>25</v>
      </c>
      <c r="I603" s="57" t="s">
        <v>2148</v>
      </c>
      <c r="J603" s="58">
        <v>27.49</v>
      </c>
      <c r="K603" s="59">
        <v>687.25</v>
      </c>
      <c r="L603" s="60"/>
      <c r="M603" s="61"/>
      <c r="N603" s="54" t="s">
        <v>1058</v>
      </c>
      <c r="O603" s="42" t="s">
        <v>1059</v>
      </c>
      <c r="P603" s="42">
        <v>301</v>
      </c>
      <c r="Q603" s="42">
        <v>2</v>
      </c>
      <c r="R603" s="42" t="s">
        <v>1056</v>
      </c>
      <c r="S603" s="40" t="s">
        <v>2155</v>
      </c>
    </row>
    <row r="604" spans="1:19" s="40" customFormat="1" ht="30" x14ac:dyDescent="0.25">
      <c r="A604" s="39">
        <v>600146685</v>
      </c>
      <c r="B604" s="39">
        <v>600146685</v>
      </c>
      <c r="C604" s="39" t="s">
        <v>1702</v>
      </c>
      <c r="D604" s="45">
        <v>1</v>
      </c>
      <c r="E604" s="62">
        <v>71005633</v>
      </c>
      <c r="F604" s="44" t="s">
        <v>964</v>
      </c>
      <c r="G604" s="53" t="s">
        <v>1051</v>
      </c>
      <c r="H604" s="57">
        <v>0</v>
      </c>
      <c r="I604" s="57" t="s">
        <v>2148</v>
      </c>
      <c r="J604" s="58">
        <v>27.49</v>
      </c>
      <c r="K604" s="59">
        <v>0</v>
      </c>
      <c r="L604" s="60"/>
      <c r="M604" s="61"/>
      <c r="N604" s="54" t="s">
        <v>1153</v>
      </c>
      <c r="O604" s="42"/>
      <c r="P604" s="42">
        <v>39</v>
      </c>
      <c r="Q604" s="42"/>
      <c r="R604" s="42" t="s">
        <v>1154</v>
      </c>
      <c r="S604" s="40" t="s">
        <v>2155</v>
      </c>
    </row>
    <row r="605" spans="1:19" s="40" customFormat="1" ht="30" x14ac:dyDescent="0.25">
      <c r="A605" s="39">
        <v>600146707</v>
      </c>
      <c r="B605" s="39">
        <v>600146707</v>
      </c>
      <c r="C605" s="39" t="s">
        <v>1703</v>
      </c>
      <c r="D605" s="45">
        <v>1</v>
      </c>
      <c r="E605" s="62">
        <v>71001204</v>
      </c>
      <c r="F605" s="44" t="s">
        <v>964</v>
      </c>
      <c r="G605" s="53" t="s">
        <v>1051</v>
      </c>
      <c r="H605" s="57">
        <v>125</v>
      </c>
      <c r="I605" s="57" t="s">
        <v>2148</v>
      </c>
      <c r="J605" s="58">
        <v>27.49</v>
      </c>
      <c r="K605" s="59">
        <v>3436.25</v>
      </c>
      <c r="L605" s="60"/>
      <c r="M605" s="61"/>
      <c r="N605" s="54" t="s">
        <v>1155</v>
      </c>
      <c r="O605" s="42"/>
      <c r="P605" s="42">
        <v>198</v>
      </c>
      <c r="Q605" s="42"/>
      <c r="R605" s="42" t="s">
        <v>1156</v>
      </c>
      <c r="S605" s="40" t="s">
        <v>2155</v>
      </c>
    </row>
    <row r="606" spans="1:19" s="40" customFormat="1" ht="30" x14ac:dyDescent="0.25">
      <c r="A606" s="39">
        <v>600146715</v>
      </c>
      <c r="B606" s="39">
        <v>600146715</v>
      </c>
      <c r="C606" s="39" t="s">
        <v>1704</v>
      </c>
      <c r="D606" s="45">
        <v>1</v>
      </c>
      <c r="E606" s="62">
        <v>75029995</v>
      </c>
      <c r="F606" s="44" t="s">
        <v>964</v>
      </c>
      <c r="G606" s="53" t="s">
        <v>1051</v>
      </c>
      <c r="H606" s="57">
        <v>50</v>
      </c>
      <c r="I606" s="57" t="s">
        <v>2148</v>
      </c>
      <c r="J606" s="58">
        <v>27.49</v>
      </c>
      <c r="K606" s="59">
        <v>1374.5</v>
      </c>
      <c r="L606" s="60"/>
      <c r="M606" s="61"/>
      <c r="N606" s="54" t="s">
        <v>1157</v>
      </c>
      <c r="O606" s="42"/>
      <c r="P606" s="42">
        <v>24</v>
      </c>
      <c r="Q606" s="42"/>
      <c r="R606" s="42" t="s">
        <v>1158</v>
      </c>
      <c r="S606" s="40" t="s">
        <v>2155</v>
      </c>
    </row>
    <row r="607" spans="1:19" s="40" customFormat="1" ht="30" x14ac:dyDescent="0.25">
      <c r="A607" s="39">
        <v>600146758</v>
      </c>
      <c r="B607" s="39">
        <v>600146758</v>
      </c>
      <c r="C607" s="39" t="s">
        <v>1705</v>
      </c>
      <c r="D607" s="45">
        <v>1</v>
      </c>
      <c r="E607" s="62">
        <v>43541712</v>
      </c>
      <c r="F607" s="44" t="s">
        <v>964</v>
      </c>
      <c r="G607" s="53" t="s">
        <v>1051</v>
      </c>
      <c r="H607" s="57">
        <v>375</v>
      </c>
      <c r="I607" s="57" t="s">
        <v>2148</v>
      </c>
      <c r="J607" s="58">
        <v>27.49</v>
      </c>
      <c r="K607" s="59">
        <v>10308.75</v>
      </c>
      <c r="L607" s="60"/>
      <c r="M607" s="61"/>
      <c r="N607" s="54" t="s">
        <v>1159</v>
      </c>
      <c r="O607" s="42"/>
      <c r="P607" s="42">
        <v>78</v>
      </c>
      <c r="Q607" s="42"/>
      <c r="R607" s="42" t="s">
        <v>1160</v>
      </c>
      <c r="S607" s="40" t="s">
        <v>2155</v>
      </c>
    </row>
    <row r="608" spans="1:19" s="40" customFormat="1" ht="30" x14ac:dyDescent="0.25">
      <c r="A608" s="39">
        <v>600146766</v>
      </c>
      <c r="B608" s="39">
        <v>600146766</v>
      </c>
      <c r="C608" s="39" t="s">
        <v>1706</v>
      </c>
      <c r="D608" s="45">
        <v>1</v>
      </c>
      <c r="E608" s="62">
        <v>44940351</v>
      </c>
      <c r="F608" s="44" t="s">
        <v>964</v>
      </c>
      <c r="G608" s="53" t="s">
        <v>1051</v>
      </c>
      <c r="H608" s="57">
        <v>225</v>
      </c>
      <c r="I608" s="57" t="s">
        <v>2148</v>
      </c>
      <c r="J608" s="58">
        <v>27.49</v>
      </c>
      <c r="K608" s="59">
        <v>6185.25</v>
      </c>
      <c r="L608" s="60"/>
      <c r="M608" s="61"/>
      <c r="N608" s="54" t="s">
        <v>1161</v>
      </c>
      <c r="O608" s="42" t="s">
        <v>1104</v>
      </c>
      <c r="P608" s="42">
        <v>511</v>
      </c>
      <c r="Q608" s="42">
        <v>45</v>
      </c>
      <c r="R608" s="42" t="s">
        <v>1056</v>
      </c>
      <c r="S608" s="40" t="s">
        <v>2155</v>
      </c>
    </row>
    <row r="609" spans="1:19" s="40" customFormat="1" ht="30" x14ac:dyDescent="0.25">
      <c r="A609" s="39">
        <v>600146871</v>
      </c>
      <c r="B609" s="39">
        <v>600146871</v>
      </c>
      <c r="C609" s="39" t="s">
        <v>1707</v>
      </c>
      <c r="D609" s="45">
        <v>1</v>
      </c>
      <c r="E609" s="62">
        <v>44940343</v>
      </c>
      <c r="F609" s="44" t="s">
        <v>964</v>
      </c>
      <c r="G609" s="53" t="s">
        <v>1051</v>
      </c>
      <c r="H609" s="57">
        <v>200</v>
      </c>
      <c r="I609" s="57" t="s">
        <v>2148</v>
      </c>
      <c r="J609" s="58">
        <v>27.49</v>
      </c>
      <c r="K609" s="59">
        <v>5498</v>
      </c>
      <c r="L609" s="60"/>
      <c r="M609" s="61"/>
      <c r="N609" s="54" t="s">
        <v>1162</v>
      </c>
      <c r="O609" s="42" t="s">
        <v>1059</v>
      </c>
      <c r="P609" s="42">
        <v>315</v>
      </c>
      <c r="Q609" s="42">
        <v>30</v>
      </c>
      <c r="R609" s="42" t="s">
        <v>1056</v>
      </c>
      <c r="S609" s="40" t="s">
        <v>2155</v>
      </c>
    </row>
    <row r="610" spans="1:19" s="40" customFormat="1" x14ac:dyDescent="0.25">
      <c r="A610" s="39">
        <v>600171337</v>
      </c>
      <c r="B610" s="39">
        <v>600171337</v>
      </c>
      <c r="C610" s="39" t="s">
        <v>1654</v>
      </c>
      <c r="D610" s="45">
        <v>1</v>
      </c>
      <c r="E610" s="62">
        <v>845370</v>
      </c>
      <c r="F610" s="44" t="s">
        <v>964</v>
      </c>
      <c r="G610" s="53" t="s">
        <v>1051</v>
      </c>
      <c r="H610" s="57">
        <v>125</v>
      </c>
      <c r="I610" s="57" t="s">
        <v>2148</v>
      </c>
      <c r="J610" s="58">
        <v>27.49</v>
      </c>
      <c r="K610" s="59">
        <v>3436.25</v>
      </c>
      <c r="L610" s="60"/>
      <c r="M610" s="61"/>
      <c r="N610" s="54" t="s">
        <v>1060</v>
      </c>
      <c r="O610" s="42" t="s">
        <v>190</v>
      </c>
      <c r="P610" s="42">
        <v>781</v>
      </c>
      <c r="Q610" s="42">
        <v>11</v>
      </c>
      <c r="R610" s="42" t="s">
        <v>1056</v>
      </c>
      <c r="S610" s="40" t="s">
        <v>2155</v>
      </c>
    </row>
    <row r="611" spans="1:19" s="40" customFormat="1" ht="30" x14ac:dyDescent="0.25">
      <c r="A611" s="39">
        <v>650047940</v>
      </c>
      <c r="B611" s="39">
        <v>650047940</v>
      </c>
      <c r="C611" s="39" t="s">
        <v>1708</v>
      </c>
      <c r="D611" s="45">
        <v>1</v>
      </c>
      <c r="E611" s="62">
        <v>70997098</v>
      </c>
      <c r="F611" s="44" t="s">
        <v>964</v>
      </c>
      <c r="G611" s="53" t="s">
        <v>1051</v>
      </c>
      <c r="H611" s="57">
        <v>75</v>
      </c>
      <c r="I611" s="57" t="s">
        <v>2148</v>
      </c>
      <c r="J611" s="58">
        <v>27.49</v>
      </c>
      <c r="K611" s="59">
        <v>2061.75</v>
      </c>
      <c r="L611" s="60"/>
      <c r="M611" s="61"/>
      <c r="N611" s="54" t="s">
        <v>1163</v>
      </c>
      <c r="O611" s="42" t="s">
        <v>1164</v>
      </c>
      <c r="P611" s="42">
        <v>195</v>
      </c>
      <c r="Q611" s="42"/>
      <c r="R611" s="42" t="s">
        <v>1165</v>
      </c>
      <c r="S611" s="40" t="s">
        <v>2155</v>
      </c>
    </row>
    <row r="612" spans="1:19" s="40" customFormat="1" ht="30" x14ac:dyDescent="0.25">
      <c r="A612" s="39">
        <v>650060288</v>
      </c>
      <c r="B612" s="39">
        <v>650060288</v>
      </c>
      <c r="C612" s="39" t="s">
        <v>1709</v>
      </c>
      <c r="D612" s="45">
        <v>1</v>
      </c>
      <c r="E612" s="62">
        <v>71009744</v>
      </c>
      <c r="F612" s="44" t="s">
        <v>964</v>
      </c>
      <c r="G612" s="53" t="s">
        <v>1051</v>
      </c>
      <c r="H612" s="57">
        <v>75</v>
      </c>
      <c r="I612" s="57" t="s">
        <v>2148</v>
      </c>
      <c r="J612" s="58">
        <v>27.49</v>
      </c>
      <c r="K612" s="59">
        <v>2061.75</v>
      </c>
      <c r="L612" s="60"/>
      <c r="M612" s="61"/>
      <c r="N612" s="54" t="s">
        <v>1166</v>
      </c>
      <c r="O612" s="42"/>
      <c r="P612" s="42">
        <v>32</v>
      </c>
      <c r="Q612" s="42"/>
      <c r="R612" s="42" t="s">
        <v>1056</v>
      </c>
      <c r="S612" s="40" t="s">
        <v>2155</v>
      </c>
    </row>
    <row r="613" spans="1:19" s="40" customFormat="1" x14ac:dyDescent="0.25">
      <c r="A613" s="39">
        <v>600019951</v>
      </c>
      <c r="B613" s="39">
        <v>600019951</v>
      </c>
      <c r="C613" s="39" t="s">
        <v>1605</v>
      </c>
      <c r="D613" s="45">
        <v>1</v>
      </c>
      <c r="E613" s="62">
        <v>599212</v>
      </c>
      <c r="F613" s="44" t="s">
        <v>964</v>
      </c>
      <c r="G613" s="53" t="s">
        <v>965</v>
      </c>
      <c r="H613" s="57">
        <v>25</v>
      </c>
      <c r="I613" s="57" t="s">
        <v>2148</v>
      </c>
      <c r="J613" s="58">
        <v>27.49</v>
      </c>
      <c r="K613" s="59">
        <v>687.25</v>
      </c>
      <c r="L613" s="60"/>
      <c r="M613" s="61"/>
      <c r="N613" s="54" t="s">
        <v>967</v>
      </c>
      <c r="O613" s="42" t="s">
        <v>968</v>
      </c>
      <c r="P613" s="42">
        <v>2985</v>
      </c>
      <c r="Q613" s="42">
        <v>3</v>
      </c>
      <c r="R613" s="42" t="s">
        <v>966</v>
      </c>
      <c r="S613" s="40" t="s">
        <v>2155</v>
      </c>
    </row>
    <row r="614" spans="1:19" s="40" customFormat="1" x14ac:dyDescent="0.25">
      <c r="A614" s="39">
        <v>600015157</v>
      </c>
      <c r="B614" s="39">
        <v>600015157</v>
      </c>
      <c r="C614" s="39" t="s">
        <v>1782</v>
      </c>
      <c r="D614" s="45">
        <v>1</v>
      </c>
      <c r="E614" s="62">
        <v>47922206</v>
      </c>
      <c r="F614" s="44" t="s">
        <v>964</v>
      </c>
      <c r="G614" s="53" t="s">
        <v>965</v>
      </c>
      <c r="H614" s="57">
        <v>0</v>
      </c>
      <c r="I614" s="57" t="s">
        <v>2148</v>
      </c>
      <c r="J614" s="58">
        <v>27.49</v>
      </c>
      <c r="K614" s="59">
        <v>0</v>
      </c>
      <c r="L614" s="60"/>
      <c r="M614" s="61"/>
      <c r="N614" s="54" t="s">
        <v>1783</v>
      </c>
      <c r="O614" s="42" t="s">
        <v>32</v>
      </c>
      <c r="P614" s="42">
        <v>2602</v>
      </c>
      <c r="Q614" s="42">
        <v>3</v>
      </c>
      <c r="R614" s="42" t="s">
        <v>966</v>
      </c>
      <c r="S614" s="40" t="s">
        <v>2155</v>
      </c>
    </row>
    <row r="615" spans="1:19" s="40" customFormat="1" x14ac:dyDescent="0.25">
      <c r="A615" s="39">
        <v>600015165</v>
      </c>
      <c r="B615" s="39">
        <v>600015165</v>
      </c>
      <c r="C615" s="39" t="s">
        <v>1606</v>
      </c>
      <c r="D615" s="45">
        <v>1</v>
      </c>
      <c r="E615" s="62">
        <v>566896</v>
      </c>
      <c r="F615" s="44" t="s">
        <v>964</v>
      </c>
      <c r="G615" s="53" t="s">
        <v>965</v>
      </c>
      <c r="H615" s="57">
        <v>525</v>
      </c>
      <c r="I615" s="57" t="s">
        <v>2148</v>
      </c>
      <c r="J615" s="58">
        <v>27.49</v>
      </c>
      <c r="K615" s="59">
        <v>14432.25</v>
      </c>
      <c r="L615" s="60"/>
      <c r="M615" s="61"/>
      <c r="N615" s="54" t="s">
        <v>969</v>
      </c>
      <c r="O615" s="42" t="s">
        <v>970</v>
      </c>
      <c r="P615" s="42">
        <v>2555</v>
      </c>
      <c r="Q615" s="42">
        <v>17</v>
      </c>
      <c r="R615" s="42" t="s">
        <v>966</v>
      </c>
      <c r="S615" s="40" t="s">
        <v>2155</v>
      </c>
    </row>
    <row r="616" spans="1:19" s="40" customFormat="1" x14ac:dyDescent="0.25">
      <c r="A616" s="39">
        <v>600015173</v>
      </c>
      <c r="B616" s="39">
        <v>600015173</v>
      </c>
      <c r="C616" s="39" t="s">
        <v>1823</v>
      </c>
      <c r="D616" s="45">
        <v>1</v>
      </c>
      <c r="E616" s="62">
        <v>47922117</v>
      </c>
      <c r="F616" s="44" t="s">
        <v>964</v>
      </c>
      <c r="G616" s="53" t="s">
        <v>965</v>
      </c>
      <c r="H616" s="57">
        <v>0</v>
      </c>
      <c r="I616" s="57" t="s">
        <v>2148</v>
      </c>
      <c r="J616" s="58">
        <v>27.49</v>
      </c>
      <c r="K616" s="59">
        <v>0</v>
      </c>
      <c r="L616" s="60"/>
      <c r="M616" s="61"/>
      <c r="N616" s="54" t="s">
        <v>1824</v>
      </c>
      <c r="O616" s="42" t="s">
        <v>248</v>
      </c>
      <c r="P616" s="42">
        <v>159</v>
      </c>
      <c r="Q616" s="42">
        <v>18</v>
      </c>
      <c r="R616" s="42" t="s">
        <v>966</v>
      </c>
      <c r="S616" s="40" t="s">
        <v>2155</v>
      </c>
    </row>
    <row r="617" spans="1:19" s="40" customFormat="1" x14ac:dyDescent="0.25">
      <c r="A617" s="39">
        <v>600015181</v>
      </c>
      <c r="B617" s="39">
        <v>600015181</v>
      </c>
      <c r="C617" s="39" t="s">
        <v>1607</v>
      </c>
      <c r="D617" s="45">
        <v>1</v>
      </c>
      <c r="E617" s="62">
        <v>47922061</v>
      </c>
      <c r="F617" s="44" t="s">
        <v>964</v>
      </c>
      <c r="G617" s="53" t="s">
        <v>965</v>
      </c>
      <c r="H617" s="57">
        <v>0</v>
      </c>
      <c r="I617" s="57" t="s">
        <v>2148</v>
      </c>
      <c r="J617" s="58">
        <v>27.49</v>
      </c>
      <c r="K617" s="59">
        <v>0</v>
      </c>
      <c r="L617" s="60"/>
      <c r="M617" s="61"/>
      <c r="N617" s="54" t="s">
        <v>971</v>
      </c>
      <c r="O617" s="42" t="s">
        <v>968</v>
      </c>
      <c r="P617" s="42">
        <v>2986</v>
      </c>
      <c r="Q617" s="42">
        <v>1</v>
      </c>
      <c r="R617" s="42" t="s">
        <v>966</v>
      </c>
      <c r="S617" s="40" t="s">
        <v>2155</v>
      </c>
    </row>
    <row r="618" spans="1:19" s="40" customFormat="1" ht="30" x14ac:dyDescent="0.25">
      <c r="A618" s="39">
        <v>600015211</v>
      </c>
      <c r="B618" s="39">
        <v>600015211</v>
      </c>
      <c r="C618" s="39" t="s">
        <v>1608</v>
      </c>
      <c r="D618" s="45">
        <v>1</v>
      </c>
      <c r="E618" s="62">
        <v>44053916</v>
      </c>
      <c r="F618" s="44" t="s">
        <v>964</v>
      </c>
      <c r="G618" s="53" t="s">
        <v>965</v>
      </c>
      <c r="H618" s="57">
        <v>50</v>
      </c>
      <c r="I618" s="57" t="s">
        <v>2148</v>
      </c>
      <c r="J618" s="58">
        <v>27.49</v>
      </c>
      <c r="K618" s="59">
        <v>1374.5</v>
      </c>
      <c r="L618" s="60"/>
      <c r="M618" s="61"/>
      <c r="N618" s="54" t="s">
        <v>972</v>
      </c>
      <c r="O618" s="42" t="s">
        <v>162</v>
      </c>
      <c r="P618" s="42">
        <v>1592</v>
      </c>
      <c r="Q618" s="42">
        <v>17</v>
      </c>
      <c r="R618" s="42" t="s">
        <v>966</v>
      </c>
      <c r="S618" s="40" t="s">
        <v>2154</v>
      </c>
    </row>
    <row r="619" spans="1:19" s="40" customFormat="1" x14ac:dyDescent="0.25">
      <c r="A619" s="39">
        <v>600015246</v>
      </c>
      <c r="B619" s="39">
        <v>600015246</v>
      </c>
      <c r="C619" s="39" t="s">
        <v>2119</v>
      </c>
      <c r="D619" s="45">
        <v>1</v>
      </c>
      <c r="E619" s="62">
        <v>25348418</v>
      </c>
      <c r="F619" s="44" t="s">
        <v>964</v>
      </c>
      <c r="G619" s="53" t="s">
        <v>965</v>
      </c>
      <c r="H619" s="57">
        <v>175</v>
      </c>
      <c r="I619" s="57" t="s">
        <v>2148</v>
      </c>
      <c r="J619" s="58">
        <v>27.49</v>
      </c>
      <c r="K619" s="59">
        <v>4810.75</v>
      </c>
      <c r="L619" s="60"/>
      <c r="M619" s="61"/>
      <c r="N619" s="54" t="s">
        <v>2120</v>
      </c>
      <c r="O619" s="42" t="s">
        <v>2121</v>
      </c>
      <c r="P619" s="42">
        <v>2987</v>
      </c>
      <c r="Q619" s="42">
        <v>4</v>
      </c>
      <c r="R619" s="42" t="s">
        <v>966</v>
      </c>
      <c r="S619" s="40" t="s">
        <v>2154</v>
      </c>
    </row>
    <row r="620" spans="1:19" s="40" customFormat="1" x14ac:dyDescent="0.25">
      <c r="A620" s="39">
        <v>600015289</v>
      </c>
      <c r="B620" s="39">
        <v>600015289</v>
      </c>
      <c r="C620" s="39" t="s">
        <v>1609</v>
      </c>
      <c r="D620" s="45">
        <v>1</v>
      </c>
      <c r="E620" s="62">
        <v>544612</v>
      </c>
      <c r="F620" s="44" t="s">
        <v>964</v>
      </c>
      <c r="G620" s="53" t="s">
        <v>965</v>
      </c>
      <c r="H620" s="57">
        <v>0</v>
      </c>
      <c r="I620" s="57" t="s">
        <v>2148</v>
      </c>
      <c r="J620" s="58">
        <v>27.49</v>
      </c>
      <c r="K620" s="59">
        <v>0</v>
      </c>
      <c r="L620" s="60"/>
      <c r="M620" s="61"/>
      <c r="N620" s="54" t="s">
        <v>973</v>
      </c>
      <c r="O620" s="42" t="s">
        <v>974</v>
      </c>
      <c r="P620" s="42">
        <v>30</v>
      </c>
      <c r="Q620" s="42">
        <v>1</v>
      </c>
      <c r="R620" s="42" t="s">
        <v>966</v>
      </c>
      <c r="S620" s="40" t="s">
        <v>2155</v>
      </c>
    </row>
    <row r="621" spans="1:19" s="40" customFormat="1" x14ac:dyDescent="0.25">
      <c r="A621" s="39">
        <v>600015297</v>
      </c>
      <c r="B621" s="39">
        <v>600015297</v>
      </c>
      <c r="C621" s="39" t="s">
        <v>1825</v>
      </c>
      <c r="D621" s="45">
        <v>1</v>
      </c>
      <c r="E621" s="62">
        <v>25500783</v>
      </c>
      <c r="F621" s="44" t="s">
        <v>964</v>
      </c>
      <c r="G621" s="53" t="s">
        <v>965</v>
      </c>
      <c r="H621" s="57">
        <v>275</v>
      </c>
      <c r="I621" s="57" t="s">
        <v>2148</v>
      </c>
      <c r="J621" s="58">
        <v>27.49</v>
      </c>
      <c r="K621" s="59">
        <v>7559.75</v>
      </c>
      <c r="L621" s="60"/>
      <c r="M621" s="61"/>
      <c r="N621" s="54" t="s">
        <v>1826</v>
      </c>
      <c r="O621" s="42" t="s">
        <v>197</v>
      </c>
      <c r="P621" s="42">
        <v>2061</v>
      </c>
      <c r="Q621" s="42">
        <v>91</v>
      </c>
      <c r="R621" s="42" t="s">
        <v>966</v>
      </c>
      <c r="S621" s="40" t="s">
        <v>2154</v>
      </c>
    </row>
    <row r="622" spans="1:19" s="40" customFormat="1" ht="30" x14ac:dyDescent="0.25">
      <c r="A622" s="39">
        <v>600015301</v>
      </c>
      <c r="B622" s="39">
        <v>600015301</v>
      </c>
      <c r="C622" s="39" t="s">
        <v>1613</v>
      </c>
      <c r="D622" s="45">
        <v>1</v>
      </c>
      <c r="E622" s="62">
        <v>44159960</v>
      </c>
      <c r="F622" s="44" t="s">
        <v>964</v>
      </c>
      <c r="G622" s="53" t="s">
        <v>965</v>
      </c>
      <c r="H622" s="57">
        <v>850</v>
      </c>
      <c r="I622" s="57" t="s">
        <v>2148</v>
      </c>
      <c r="J622" s="58">
        <v>27.49</v>
      </c>
      <c r="K622" s="59">
        <v>23366.5</v>
      </c>
      <c r="L622" s="60"/>
      <c r="M622" s="61"/>
      <c r="N622" s="54" t="s">
        <v>981</v>
      </c>
      <c r="O622" s="42" t="s">
        <v>28</v>
      </c>
      <c r="P622" s="42">
        <v>4</v>
      </c>
      <c r="Q622" s="42">
        <v>2</v>
      </c>
      <c r="R622" s="42" t="s">
        <v>966</v>
      </c>
      <c r="S622" s="40" t="s">
        <v>2155</v>
      </c>
    </row>
    <row r="623" spans="1:19" s="40" customFormat="1" x14ac:dyDescent="0.25">
      <c r="A623" s="39">
        <v>600015319</v>
      </c>
      <c r="B623" s="39">
        <v>600015319</v>
      </c>
      <c r="C623" s="39" t="s">
        <v>1610</v>
      </c>
      <c r="D623" s="45">
        <v>1</v>
      </c>
      <c r="E623" s="62">
        <v>63482746</v>
      </c>
      <c r="F623" s="44" t="s">
        <v>964</v>
      </c>
      <c r="G623" s="53" t="s">
        <v>965</v>
      </c>
      <c r="H623" s="57">
        <v>0</v>
      </c>
      <c r="I623" s="57" t="s">
        <v>2148</v>
      </c>
      <c r="J623" s="58">
        <v>27.49</v>
      </c>
      <c r="K623" s="59">
        <v>0</v>
      </c>
      <c r="L623" s="60"/>
      <c r="M623" s="61"/>
      <c r="N623" s="54" t="s">
        <v>975</v>
      </c>
      <c r="O623" s="42" t="s">
        <v>162</v>
      </c>
      <c r="P623" s="42">
        <v>61</v>
      </c>
      <c r="Q623" s="42">
        <v>4</v>
      </c>
      <c r="R623" s="42" t="s">
        <v>966</v>
      </c>
      <c r="S623" s="40" t="s">
        <v>2154</v>
      </c>
    </row>
    <row r="624" spans="1:19" s="40" customFormat="1" ht="30" x14ac:dyDescent="0.25">
      <c r="A624" s="39">
        <v>600025641</v>
      </c>
      <c r="B624" s="39">
        <v>600025641</v>
      </c>
      <c r="C624" s="39" t="s">
        <v>1611</v>
      </c>
      <c r="D624" s="45">
        <v>1</v>
      </c>
      <c r="E624" s="62">
        <v>47921374</v>
      </c>
      <c r="F624" s="44" t="s">
        <v>964</v>
      </c>
      <c r="G624" s="53" t="s">
        <v>965</v>
      </c>
      <c r="H624" s="57">
        <v>275</v>
      </c>
      <c r="I624" s="57" t="s">
        <v>2148</v>
      </c>
      <c r="J624" s="58">
        <v>27.49</v>
      </c>
      <c r="K624" s="59">
        <v>7559.75</v>
      </c>
      <c r="L624" s="60"/>
      <c r="M624" s="61"/>
      <c r="N624" s="54" t="s">
        <v>976</v>
      </c>
      <c r="O624" s="42" t="s">
        <v>162</v>
      </c>
      <c r="P624" s="42">
        <v>80</v>
      </c>
      <c r="Q624" s="42">
        <v>10</v>
      </c>
      <c r="R624" s="42" t="s">
        <v>966</v>
      </c>
      <c r="S624" s="40" t="s">
        <v>2155</v>
      </c>
    </row>
    <row r="625" spans="1:19" s="40" customFormat="1" x14ac:dyDescent="0.25">
      <c r="A625" s="39">
        <v>600025667</v>
      </c>
      <c r="B625" s="39">
        <v>600025667</v>
      </c>
      <c r="C625" s="39" t="s">
        <v>2122</v>
      </c>
      <c r="D625" s="45">
        <v>1</v>
      </c>
      <c r="E625" s="62">
        <v>25342924</v>
      </c>
      <c r="F625" s="44" t="s">
        <v>964</v>
      </c>
      <c r="G625" s="53" t="s">
        <v>965</v>
      </c>
      <c r="H625" s="57">
        <v>50</v>
      </c>
      <c r="I625" s="57" t="s">
        <v>2148</v>
      </c>
      <c r="J625" s="58">
        <v>27.49</v>
      </c>
      <c r="K625" s="59">
        <v>1374.5</v>
      </c>
      <c r="L625" s="60"/>
      <c r="M625" s="61"/>
      <c r="N625" s="54" t="s">
        <v>2123</v>
      </c>
      <c r="O625" s="42" t="s">
        <v>977</v>
      </c>
      <c r="P625" s="42">
        <v>1506</v>
      </c>
      <c r="Q625" s="42">
        <v>1</v>
      </c>
      <c r="R625" s="42" t="s">
        <v>966</v>
      </c>
      <c r="S625" s="40" t="s">
        <v>2154</v>
      </c>
    </row>
    <row r="626" spans="1:19" s="40" customFormat="1" x14ac:dyDescent="0.25">
      <c r="A626" s="39">
        <v>600120180</v>
      </c>
      <c r="B626" s="39">
        <v>600120180</v>
      </c>
      <c r="C626" s="39" t="s">
        <v>1614</v>
      </c>
      <c r="D626" s="45">
        <v>1</v>
      </c>
      <c r="E626" s="62">
        <v>75021498</v>
      </c>
      <c r="F626" s="44" t="s">
        <v>964</v>
      </c>
      <c r="G626" s="53" t="s">
        <v>965</v>
      </c>
      <c r="H626" s="57">
        <v>0</v>
      </c>
      <c r="I626" s="57" t="s">
        <v>2148</v>
      </c>
      <c r="J626" s="58">
        <v>27.49</v>
      </c>
      <c r="K626" s="59">
        <v>0</v>
      </c>
      <c r="L626" s="60"/>
      <c r="M626" s="61"/>
      <c r="N626" s="54" t="s">
        <v>983</v>
      </c>
      <c r="O626" s="42"/>
      <c r="P626" s="42">
        <v>37</v>
      </c>
      <c r="Q626" s="42"/>
      <c r="R626" s="42" t="s">
        <v>984</v>
      </c>
      <c r="S626" s="40" t="s">
        <v>2155</v>
      </c>
    </row>
    <row r="627" spans="1:19" s="40" customFormat="1" x14ac:dyDescent="0.25">
      <c r="A627" s="39">
        <v>600120210</v>
      </c>
      <c r="B627" s="39">
        <v>600120210</v>
      </c>
      <c r="C627" s="39" t="s">
        <v>1615</v>
      </c>
      <c r="D627" s="45">
        <v>1</v>
      </c>
      <c r="E627" s="62">
        <v>47922338</v>
      </c>
      <c r="F627" s="44" t="s">
        <v>964</v>
      </c>
      <c r="G627" s="53" t="s">
        <v>965</v>
      </c>
      <c r="H627" s="57">
        <v>100</v>
      </c>
      <c r="I627" s="57" t="s">
        <v>2148</v>
      </c>
      <c r="J627" s="58">
        <v>27.49</v>
      </c>
      <c r="K627" s="59">
        <v>2749</v>
      </c>
      <c r="L627" s="60"/>
      <c r="M627" s="61"/>
      <c r="N627" s="54" t="s">
        <v>985</v>
      </c>
      <c r="O627" s="42"/>
      <c r="P627" s="42">
        <v>55</v>
      </c>
      <c r="Q627" s="42"/>
      <c r="R627" s="42" t="s">
        <v>986</v>
      </c>
      <c r="S627" s="40" t="s">
        <v>2155</v>
      </c>
    </row>
    <row r="628" spans="1:19" s="40" customFormat="1" x14ac:dyDescent="0.25">
      <c r="A628" s="39">
        <v>600120601</v>
      </c>
      <c r="B628" s="39">
        <v>600120601</v>
      </c>
      <c r="C628" s="39" t="s">
        <v>1616</v>
      </c>
      <c r="D628" s="45">
        <v>1</v>
      </c>
      <c r="E628" s="62">
        <v>75022761</v>
      </c>
      <c r="F628" s="44" t="s">
        <v>964</v>
      </c>
      <c r="G628" s="53" t="s">
        <v>965</v>
      </c>
      <c r="H628" s="57">
        <v>50</v>
      </c>
      <c r="I628" s="57" t="s">
        <v>2148</v>
      </c>
      <c r="J628" s="58">
        <v>27.49</v>
      </c>
      <c r="K628" s="59">
        <v>1374.5</v>
      </c>
      <c r="L628" s="60"/>
      <c r="M628" s="61"/>
      <c r="N628" s="54" t="s">
        <v>987</v>
      </c>
      <c r="O628" s="42"/>
      <c r="P628" s="42">
        <v>170</v>
      </c>
      <c r="Q628" s="42"/>
      <c r="R628" s="42" t="s">
        <v>982</v>
      </c>
      <c r="S628" s="40" t="s">
        <v>2155</v>
      </c>
    </row>
    <row r="629" spans="1:19" s="40" customFormat="1" ht="30" x14ac:dyDescent="0.25">
      <c r="A629" s="39">
        <v>600119637</v>
      </c>
      <c r="B629" s="39">
        <v>600119637</v>
      </c>
      <c r="C629" s="39" t="s">
        <v>1617</v>
      </c>
      <c r="D629" s="45">
        <v>1</v>
      </c>
      <c r="E629" s="62">
        <v>75021111</v>
      </c>
      <c r="F629" s="44" t="s">
        <v>964</v>
      </c>
      <c r="G629" s="53" t="s">
        <v>965</v>
      </c>
      <c r="H629" s="57">
        <v>100</v>
      </c>
      <c r="I629" s="57" t="s">
        <v>2148</v>
      </c>
      <c r="J629" s="58">
        <v>27.49</v>
      </c>
      <c r="K629" s="59">
        <v>2749</v>
      </c>
      <c r="L629" s="60"/>
      <c r="M629" s="61"/>
      <c r="N629" s="54" t="s">
        <v>990</v>
      </c>
      <c r="O629" s="42"/>
      <c r="P629" s="42">
        <v>107</v>
      </c>
      <c r="Q629" s="42"/>
      <c r="R629" s="42" t="s">
        <v>486</v>
      </c>
      <c r="S629" s="40" t="s">
        <v>2155</v>
      </c>
    </row>
    <row r="630" spans="1:19" s="40" customFormat="1" ht="30" x14ac:dyDescent="0.25">
      <c r="A630" s="39">
        <v>600120155</v>
      </c>
      <c r="B630" s="39">
        <v>600120155</v>
      </c>
      <c r="C630" s="39" t="s">
        <v>2124</v>
      </c>
      <c r="D630" s="45">
        <v>1</v>
      </c>
      <c r="E630" s="62">
        <v>70981612</v>
      </c>
      <c r="F630" s="44" t="s">
        <v>964</v>
      </c>
      <c r="G630" s="53" t="s">
        <v>965</v>
      </c>
      <c r="H630" s="57">
        <v>25</v>
      </c>
      <c r="I630" s="57" t="s">
        <v>2148</v>
      </c>
      <c r="J630" s="58">
        <v>27.49</v>
      </c>
      <c r="K630" s="59">
        <v>687.25</v>
      </c>
      <c r="L630" s="60"/>
      <c r="M630" s="61"/>
      <c r="N630" s="54" t="s">
        <v>2125</v>
      </c>
      <c r="O630" s="42"/>
      <c r="P630" s="42">
        <v>21</v>
      </c>
      <c r="Q630" s="42"/>
      <c r="R630" s="42" t="s">
        <v>2126</v>
      </c>
      <c r="S630" s="40" t="s">
        <v>2155</v>
      </c>
    </row>
    <row r="631" spans="1:19" s="40" customFormat="1" ht="30" x14ac:dyDescent="0.25">
      <c r="A631" s="39">
        <v>600120163</v>
      </c>
      <c r="B631" s="39">
        <v>600120163</v>
      </c>
      <c r="C631" s="39" t="s">
        <v>1618</v>
      </c>
      <c r="D631" s="45">
        <v>1</v>
      </c>
      <c r="E631" s="62">
        <v>70993386</v>
      </c>
      <c r="F631" s="44" t="s">
        <v>964</v>
      </c>
      <c r="G631" s="53" t="s">
        <v>965</v>
      </c>
      <c r="H631" s="57">
        <v>25</v>
      </c>
      <c r="I631" s="57" t="s">
        <v>2148</v>
      </c>
      <c r="J631" s="58">
        <v>27.49</v>
      </c>
      <c r="K631" s="59">
        <v>687.25</v>
      </c>
      <c r="L631" s="60"/>
      <c r="M631" s="61"/>
      <c r="N631" s="54" t="s">
        <v>993</v>
      </c>
      <c r="O631" s="42"/>
      <c r="P631" s="42">
        <v>1</v>
      </c>
      <c r="Q631" s="42"/>
      <c r="R631" s="42" t="s">
        <v>994</v>
      </c>
      <c r="S631" s="40" t="s">
        <v>2155</v>
      </c>
    </row>
    <row r="632" spans="1:19" s="40" customFormat="1" ht="30" x14ac:dyDescent="0.25">
      <c r="A632" s="39">
        <v>600120236</v>
      </c>
      <c r="B632" s="39">
        <v>600120236</v>
      </c>
      <c r="C632" s="39" t="s">
        <v>2127</v>
      </c>
      <c r="D632" s="45">
        <v>1</v>
      </c>
      <c r="E632" s="62">
        <v>70983968</v>
      </c>
      <c r="F632" s="44" t="s">
        <v>964</v>
      </c>
      <c r="G632" s="53" t="s">
        <v>965</v>
      </c>
      <c r="H632" s="57">
        <v>0</v>
      </c>
      <c r="I632" s="57" t="s">
        <v>2148</v>
      </c>
      <c r="J632" s="58">
        <v>27.49</v>
      </c>
      <c r="K632" s="59">
        <v>0</v>
      </c>
      <c r="L632" s="60"/>
      <c r="M632" s="61"/>
      <c r="N632" s="54" t="s">
        <v>2128</v>
      </c>
      <c r="O632" s="42"/>
      <c r="P632" s="42">
        <v>25</v>
      </c>
      <c r="Q632" s="42"/>
      <c r="R632" s="42" t="s">
        <v>2129</v>
      </c>
      <c r="S632" s="40" t="s">
        <v>2155</v>
      </c>
    </row>
    <row r="633" spans="1:19" s="40" customFormat="1" x14ac:dyDescent="0.25">
      <c r="A633" s="39">
        <v>600120252</v>
      </c>
      <c r="B633" s="39">
        <v>600120252</v>
      </c>
      <c r="C633" s="39" t="s">
        <v>1619</v>
      </c>
      <c r="D633" s="45">
        <v>1</v>
      </c>
      <c r="E633" s="62">
        <v>62859056</v>
      </c>
      <c r="F633" s="44" t="s">
        <v>964</v>
      </c>
      <c r="G633" s="53" t="s">
        <v>965</v>
      </c>
      <c r="H633" s="57">
        <v>400</v>
      </c>
      <c r="I633" s="57" t="s">
        <v>2148</v>
      </c>
      <c r="J633" s="58">
        <v>27.49</v>
      </c>
      <c r="K633" s="59">
        <v>10996</v>
      </c>
      <c r="L633" s="60"/>
      <c r="M633" s="61"/>
      <c r="N633" s="54" t="s">
        <v>995</v>
      </c>
      <c r="O633" s="42" t="s">
        <v>598</v>
      </c>
      <c r="P633" s="42">
        <v>131</v>
      </c>
      <c r="Q633" s="42">
        <v>1</v>
      </c>
      <c r="R633" s="42" t="s">
        <v>966</v>
      </c>
      <c r="S633" s="40" t="s">
        <v>2155</v>
      </c>
    </row>
    <row r="634" spans="1:19" s="40" customFormat="1" x14ac:dyDescent="0.25">
      <c r="A634" s="39">
        <v>600120261</v>
      </c>
      <c r="B634" s="39">
        <v>600120261</v>
      </c>
      <c r="C634" s="39" t="s">
        <v>1620</v>
      </c>
      <c r="D634" s="45">
        <v>1</v>
      </c>
      <c r="E634" s="62">
        <v>70880883</v>
      </c>
      <c r="F634" s="44" t="s">
        <v>964</v>
      </c>
      <c r="G634" s="53" t="s">
        <v>965</v>
      </c>
      <c r="H634" s="57">
        <v>50</v>
      </c>
      <c r="I634" s="57" t="s">
        <v>2148</v>
      </c>
      <c r="J634" s="58">
        <v>27.49</v>
      </c>
      <c r="K634" s="59">
        <v>1374.5</v>
      </c>
      <c r="L634" s="60"/>
      <c r="M634" s="61"/>
      <c r="N634" s="54" t="s">
        <v>996</v>
      </c>
      <c r="O634" s="42"/>
      <c r="P634" s="42">
        <v>243</v>
      </c>
      <c r="Q634" s="42"/>
      <c r="R634" s="42" t="s">
        <v>997</v>
      </c>
      <c r="S634" s="40" t="s">
        <v>2155</v>
      </c>
    </row>
    <row r="635" spans="1:19" s="40" customFormat="1" ht="30" x14ac:dyDescent="0.25">
      <c r="A635" s="39">
        <v>600120279</v>
      </c>
      <c r="B635" s="39">
        <v>600120279</v>
      </c>
      <c r="C635" s="39" t="s">
        <v>2130</v>
      </c>
      <c r="D635" s="45">
        <v>1</v>
      </c>
      <c r="E635" s="62">
        <v>75021099</v>
      </c>
      <c r="F635" s="44" t="s">
        <v>964</v>
      </c>
      <c r="G635" s="53" t="s">
        <v>965</v>
      </c>
      <c r="H635" s="57">
        <v>0</v>
      </c>
      <c r="I635" s="57" t="s">
        <v>2148</v>
      </c>
      <c r="J635" s="58">
        <v>27.49</v>
      </c>
      <c r="K635" s="59">
        <v>0</v>
      </c>
      <c r="L635" s="60"/>
      <c r="M635" s="61"/>
      <c r="N635" s="54" t="s">
        <v>2131</v>
      </c>
      <c r="O635" s="42" t="s">
        <v>162</v>
      </c>
      <c r="P635" s="42">
        <v>5</v>
      </c>
      <c r="Q635" s="42"/>
      <c r="R635" s="42" t="s">
        <v>2132</v>
      </c>
      <c r="S635" s="40" t="s">
        <v>2155</v>
      </c>
    </row>
    <row r="636" spans="1:19" s="40" customFormat="1" ht="30" x14ac:dyDescent="0.25">
      <c r="A636" s="39">
        <v>600120295</v>
      </c>
      <c r="B636" s="39">
        <v>600120295</v>
      </c>
      <c r="C636" s="39" t="s">
        <v>1621</v>
      </c>
      <c r="D636" s="45">
        <v>1</v>
      </c>
      <c r="E636" s="62">
        <v>70981256</v>
      </c>
      <c r="F636" s="44" t="s">
        <v>964</v>
      </c>
      <c r="G636" s="53" t="s">
        <v>965</v>
      </c>
      <c r="H636" s="57">
        <v>200</v>
      </c>
      <c r="I636" s="57" t="s">
        <v>2148</v>
      </c>
      <c r="J636" s="58">
        <v>27.49</v>
      </c>
      <c r="K636" s="59">
        <v>5498</v>
      </c>
      <c r="L636" s="60"/>
      <c r="M636" s="61"/>
      <c r="N636" s="54" t="s">
        <v>998</v>
      </c>
      <c r="O636" s="42" t="s">
        <v>259</v>
      </c>
      <c r="P636" s="42">
        <v>59</v>
      </c>
      <c r="Q636" s="42"/>
      <c r="R636" s="42" t="s">
        <v>989</v>
      </c>
      <c r="S636" s="40" t="s">
        <v>2155</v>
      </c>
    </row>
    <row r="637" spans="1:19" s="40" customFormat="1" ht="30" x14ac:dyDescent="0.25">
      <c r="A637" s="39">
        <v>600120325</v>
      </c>
      <c r="B637" s="39">
        <v>600120325</v>
      </c>
      <c r="C637" s="39" t="s">
        <v>1827</v>
      </c>
      <c r="D637" s="45">
        <v>1</v>
      </c>
      <c r="E637" s="62">
        <v>75024322</v>
      </c>
      <c r="F637" s="44" t="s">
        <v>964</v>
      </c>
      <c r="G637" s="53" t="s">
        <v>965</v>
      </c>
      <c r="H637" s="57">
        <v>0</v>
      </c>
      <c r="I637" s="57" t="s">
        <v>2148</v>
      </c>
      <c r="J637" s="58">
        <v>27.49</v>
      </c>
      <c r="K637" s="59">
        <v>0</v>
      </c>
      <c r="L637" s="60"/>
      <c r="M637" s="61"/>
      <c r="N637" s="54" t="s">
        <v>1828</v>
      </c>
      <c r="O637" s="42"/>
      <c r="P637" s="42">
        <v>1</v>
      </c>
      <c r="Q637" s="42"/>
      <c r="R637" s="42" t="s">
        <v>1829</v>
      </c>
      <c r="S637" s="40" t="s">
        <v>2155</v>
      </c>
    </row>
    <row r="638" spans="1:19" s="40" customFormat="1" x14ac:dyDescent="0.25">
      <c r="A638" s="39">
        <v>600120333</v>
      </c>
      <c r="B638" s="39">
        <v>600120333</v>
      </c>
      <c r="C638" s="39" t="s">
        <v>1622</v>
      </c>
      <c r="D638" s="45">
        <v>1</v>
      </c>
      <c r="E638" s="62">
        <v>70941611</v>
      </c>
      <c r="F638" s="44" t="s">
        <v>964</v>
      </c>
      <c r="G638" s="53" t="s">
        <v>965</v>
      </c>
      <c r="H638" s="57">
        <v>250</v>
      </c>
      <c r="I638" s="57" t="s">
        <v>2148</v>
      </c>
      <c r="J638" s="58">
        <v>27.49</v>
      </c>
      <c r="K638" s="59">
        <v>6872.5</v>
      </c>
      <c r="L638" s="60"/>
      <c r="M638" s="61"/>
      <c r="N638" s="54" t="s">
        <v>999</v>
      </c>
      <c r="O638" s="42" t="s">
        <v>483</v>
      </c>
      <c r="P638" s="42">
        <v>275</v>
      </c>
      <c r="Q638" s="42"/>
      <c r="R638" s="42" t="s">
        <v>1000</v>
      </c>
      <c r="S638" s="40" t="s">
        <v>2155</v>
      </c>
    </row>
    <row r="639" spans="1:19" s="40" customFormat="1" x14ac:dyDescent="0.25">
      <c r="A639" s="39">
        <v>600120350</v>
      </c>
      <c r="B639" s="39">
        <v>600120350</v>
      </c>
      <c r="C639" s="39" t="s">
        <v>1623</v>
      </c>
      <c r="D639" s="45">
        <v>1</v>
      </c>
      <c r="E639" s="62">
        <v>47922486</v>
      </c>
      <c r="F639" s="44" t="s">
        <v>964</v>
      </c>
      <c r="G639" s="53" t="s">
        <v>965</v>
      </c>
      <c r="H639" s="57">
        <v>850</v>
      </c>
      <c r="I639" s="57" t="s">
        <v>2148</v>
      </c>
      <c r="J639" s="58">
        <v>27.49</v>
      </c>
      <c r="K639" s="59">
        <v>23366.5</v>
      </c>
      <c r="L639" s="60"/>
      <c r="M639" s="61"/>
      <c r="N639" s="54" t="s">
        <v>1001</v>
      </c>
      <c r="O639" s="42" t="s">
        <v>248</v>
      </c>
      <c r="P639" s="42">
        <v>152</v>
      </c>
      <c r="Q639" s="42">
        <v>14</v>
      </c>
      <c r="R639" s="42" t="s">
        <v>966</v>
      </c>
      <c r="S639" s="40" t="s">
        <v>2155</v>
      </c>
    </row>
    <row r="640" spans="1:19" s="40" customFormat="1" x14ac:dyDescent="0.25">
      <c r="A640" s="39">
        <v>600120384</v>
      </c>
      <c r="B640" s="39">
        <v>600120384</v>
      </c>
      <c r="C640" s="39" t="s">
        <v>1624</v>
      </c>
      <c r="D640" s="45">
        <v>1</v>
      </c>
      <c r="E640" s="62">
        <v>47922770</v>
      </c>
      <c r="F640" s="44" t="s">
        <v>964</v>
      </c>
      <c r="G640" s="53" t="s">
        <v>965</v>
      </c>
      <c r="H640" s="57">
        <v>1475</v>
      </c>
      <c r="I640" s="57" t="s">
        <v>2148</v>
      </c>
      <c r="J640" s="58">
        <v>27.49</v>
      </c>
      <c r="K640" s="59">
        <v>40547.75</v>
      </c>
      <c r="L640" s="60"/>
      <c r="M640" s="61"/>
      <c r="N640" s="54" t="s">
        <v>1002</v>
      </c>
      <c r="O640" s="42" t="s">
        <v>1003</v>
      </c>
      <c r="P640" s="42">
        <v>3578</v>
      </c>
      <c r="Q640" s="42">
        <v>79</v>
      </c>
      <c r="R640" s="42" t="s">
        <v>966</v>
      </c>
      <c r="S640" s="40" t="s">
        <v>2155</v>
      </c>
    </row>
    <row r="641" spans="1:19" s="40" customFormat="1" x14ac:dyDescent="0.25">
      <c r="A641" s="39">
        <v>600120392</v>
      </c>
      <c r="B641" s="39">
        <v>600120392</v>
      </c>
      <c r="C641" s="39" t="s">
        <v>1625</v>
      </c>
      <c r="D641" s="45">
        <v>1</v>
      </c>
      <c r="E641" s="62">
        <v>47922303</v>
      </c>
      <c r="F641" s="44" t="s">
        <v>964</v>
      </c>
      <c r="G641" s="53" t="s">
        <v>965</v>
      </c>
      <c r="H641" s="57">
        <v>425</v>
      </c>
      <c r="I641" s="57" t="s">
        <v>2148</v>
      </c>
      <c r="J641" s="58">
        <v>27.49</v>
      </c>
      <c r="K641" s="59">
        <v>11683.25</v>
      </c>
      <c r="L641" s="60"/>
      <c r="M641" s="61"/>
      <c r="N641" s="54" t="s">
        <v>1004</v>
      </c>
      <c r="O641" s="42" t="s">
        <v>1005</v>
      </c>
      <c r="P641" s="42">
        <v>3970</v>
      </c>
      <c r="Q641" s="42">
        <v>52</v>
      </c>
      <c r="R641" s="42" t="s">
        <v>966</v>
      </c>
      <c r="S641" s="40" t="s">
        <v>2155</v>
      </c>
    </row>
    <row r="642" spans="1:19" s="40" customFormat="1" x14ac:dyDescent="0.25">
      <c r="A642" s="39">
        <v>600120406</v>
      </c>
      <c r="B642" s="39">
        <v>600120406</v>
      </c>
      <c r="C642" s="39" t="s">
        <v>1626</v>
      </c>
      <c r="D642" s="45">
        <v>1</v>
      </c>
      <c r="E642" s="62">
        <v>47922516</v>
      </c>
      <c r="F642" s="44" t="s">
        <v>964</v>
      </c>
      <c r="G642" s="53" t="s">
        <v>965</v>
      </c>
      <c r="H642" s="57">
        <v>450</v>
      </c>
      <c r="I642" s="57" t="s">
        <v>2148</v>
      </c>
      <c r="J642" s="58">
        <v>27.49</v>
      </c>
      <c r="K642" s="59">
        <v>12370.5</v>
      </c>
      <c r="L642" s="60"/>
      <c r="M642" s="61"/>
      <c r="N642" s="54" t="s">
        <v>1006</v>
      </c>
      <c r="O642" s="42" t="s">
        <v>1007</v>
      </c>
      <c r="P642" s="42">
        <v>2611</v>
      </c>
      <c r="Q642" s="42">
        <v>24</v>
      </c>
      <c r="R642" s="42" t="s">
        <v>966</v>
      </c>
      <c r="S642" s="40" t="s">
        <v>2155</v>
      </c>
    </row>
    <row r="643" spans="1:19" s="40" customFormat="1" x14ac:dyDescent="0.25">
      <c r="A643" s="39">
        <v>600120414</v>
      </c>
      <c r="B643" s="39">
        <v>600120414</v>
      </c>
      <c r="C643" s="39" t="s">
        <v>1627</v>
      </c>
      <c r="D643" s="45">
        <v>1</v>
      </c>
      <c r="E643" s="62">
        <v>47922494</v>
      </c>
      <c r="F643" s="44" t="s">
        <v>964</v>
      </c>
      <c r="G643" s="53" t="s">
        <v>965</v>
      </c>
      <c r="H643" s="57">
        <v>0</v>
      </c>
      <c r="I643" s="57" t="s">
        <v>2148</v>
      </c>
      <c r="J643" s="58">
        <v>27.49</v>
      </c>
      <c r="K643" s="59">
        <v>0</v>
      </c>
      <c r="L643" s="60"/>
      <c r="M643" s="61"/>
      <c r="N643" s="54" t="s">
        <v>1008</v>
      </c>
      <c r="O643" s="42" t="s">
        <v>32</v>
      </c>
      <c r="P643" s="42">
        <v>2596</v>
      </c>
      <c r="Q643" s="42">
        <v>4</v>
      </c>
      <c r="R643" s="42" t="s">
        <v>966</v>
      </c>
      <c r="S643" s="40" t="s">
        <v>2155</v>
      </c>
    </row>
    <row r="644" spans="1:19" s="40" customFormat="1" x14ac:dyDescent="0.25">
      <c r="A644" s="39">
        <v>600120422</v>
      </c>
      <c r="B644" s="39">
        <v>600120422</v>
      </c>
      <c r="C644" s="39" t="s">
        <v>1628</v>
      </c>
      <c r="D644" s="45">
        <v>1</v>
      </c>
      <c r="E644" s="62">
        <v>62860666</v>
      </c>
      <c r="F644" s="44" t="s">
        <v>964</v>
      </c>
      <c r="G644" s="53" t="s">
        <v>965</v>
      </c>
      <c r="H644" s="57">
        <v>475</v>
      </c>
      <c r="I644" s="57" t="s">
        <v>2148</v>
      </c>
      <c r="J644" s="58">
        <v>27.49</v>
      </c>
      <c r="K644" s="59">
        <v>13057.75</v>
      </c>
      <c r="L644" s="60"/>
      <c r="M644" s="61"/>
      <c r="N644" s="54" t="s">
        <v>1009</v>
      </c>
      <c r="O644" s="42" t="s">
        <v>162</v>
      </c>
      <c r="P644" s="42">
        <v>86</v>
      </c>
      <c r="Q644" s="42"/>
      <c r="R644" s="42" t="s">
        <v>1010</v>
      </c>
      <c r="S644" s="40" t="s">
        <v>2155</v>
      </c>
    </row>
    <row r="645" spans="1:19" s="40" customFormat="1" x14ac:dyDescent="0.25">
      <c r="A645" s="39">
        <v>600120457</v>
      </c>
      <c r="B645" s="39">
        <v>600120457</v>
      </c>
      <c r="C645" s="39" t="s">
        <v>1629</v>
      </c>
      <c r="D645" s="45">
        <v>1</v>
      </c>
      <c r="E645" s="62">
        <v>47921242</v>
      </c>
      <c r="F645" s="44" t="s">
        <v>964</v>
      </c>
      <c r="G645" s="53" t="s">
        <v>965</v>
      </c>
      <c r="H645" s="57">
        <v>350</v>
      </c>
      <c r="I645" s="57" t="s">
        <v>2148</v>
      </c>
      <c r="J645" s="58">
        <v>27.49</v>
      </c>
      <c r="K645" s="59">
        <v>9621.5</v>
      </c>
      <c r="L645" s="60"/>
      <c r="M645" s="61"/>
      <c r="N645" s="54" t="s">
        <v>1011</v>
      </c>
      <c r="O645" s="42" t="s">
        <v>1012</v>
      </c>
      <c r="P645" s="42">
        <v>65</v>
      </c>
      <c r="Q645" s="42"/>
      <c r="R645" s="42" t="s">
        <v>991</v>
      </c>
      <c r="S645" s="40" t="s">
        <v>2155</v>
      </c>
    </row>
    <row r="646" spans="1:19" s="40" customFormat="1" x14ac:dyDescent="0.25">
      <c r="A646" s="39">
        <v>600120465</v>
      </c>
      <c r="B646" s="39">
        <v>600120465</v>
      </c>
      <c r="C646" s="39" t="s">
        <v>1630</v>
      </c>
      <c r="D646" s="45">
        <v>1</v>
      </c>
      <c r="E646" s="62">
        <v>62859005</v>
      </c>
      <c r="F646" s="44" t="s">
        <v>964</v>
      </c>
      <c r="G646" s="53" t="s">
        <v>965</v>
      </c>
      <c r="H646" s="57">
        <v>0</v>
      </c>
      <c r="I646" s="57" t="s">
        <v>2148</v>
      </c>
      <c r="J646" s="58">
        <v>27.49</v>
      </c>
      <c r="K646" s="59">
        <v>0</v>
      </c>
      <c r="L646" s="60"/>
      <c r="M646" s="61"/>
      <c r="N646" s="54" t="s">
        <v>1013</v>
      </c>
      <c r="O646" s="42"/>
      <c r="P646" s="42">
        <v>133</v>
      </c>
      <c r="Q646" s="42"/>
      <c r="R646" s="42" t="s">
        <v>1014</v>
      </c>
      <c r="S646" s="40" t="s">
        <v>2155</v>
      </c>
    </row>
    <row r="647" spans="1:19" s="40" customFormat="1" ht="30" x14ac:dyDescent="0.25">
      <c r="A647" s="39">
        <v>600120481</v>
      </c>
      <c r="B647" s="39">
        <v>600120481</v>
      </c>
      <c r="C647" s="39" t="s">
        <v>1631</v>
      </c>
      <c r="D647" s="45">
        <v>1</v>
      </c>
      <c r="E647" s="62">
        <v>75020378</v>
      </c>
      <c r="F647" s="44" t="s">
        <v>964</v>
      </c>
      <c r="G647" s="53" t="s">
        <v>965</v>
      </c>
      <c r="H647" s="57">
        <v>275</v>
      </c>
      <c r="I647" s="57" t="s">
        <v>2148</v>
      </c>
      <c r="J647" s="58">
        <v>27.49</v>
      </c>
      <c r="K647" s="59">
        <v>7559.75</v>
      </c>
      <c r="L647" s="60"/>
      <c r="M647" s="61"/>
      <c r="N647" s="54" t="s">
        <v>1015</v>
      </c>
      <c r="O647" s="42"/>
      <c r="P647" s="42">
        <v>231</v>
      </c>
      <c r="Q647" s="42"/>
      <c r="R647" s="42" t="s">
        <v>988</v>
      </c>
      <c r="S647" s="40" t="s">
        <v>2155</v>
      </c>
    </row>
    <row r="648" spans="1:19" s="40" customFormat="1" ht="30" x14ac:dyDescent="0.25">
      <c r="A648" s="39">
        <v>600120490</v>
      </c>
      <c r="B648" s="39">
        <v>600120490</v>
      </c>
      <c r="C648" s="39" t="s">
        <v>1632</v>
      </c>
      <c r="D648" s="45">
        <v>1</v>
      </c>
      <c r="E648" s="62">
        <v>62858939</v>
      </c>
      <c r="F648" s="44" t="s">
        <v>964</v>
      </c>
      <c r="G648" s="53" t="s">
        <v>965</v>
      </c>
      <c r="H648" s="57">
        <v>525</v>
      </c>
      <c r="I648" s="57" t="s">
        <v>2148</v>
      </c>
      <c r="J648" s="58">
        <v>27.49</v>
      </c>
      <c r="K648" s="59">
        <v>14432.25</v>
      </c>
      <c r="L648" s="60"/>
      <c r="M648" s="61"/>
      <c r="N648" s="54" t="s">
        <v>1016</v>
      </c>
      <c r="O648" s="42" t="s">
        <v>189</v>
      </c>
      <c r="P648" s="42">
        <v>850</v>
      </c>
      <c r="Q648" s="42"/>
      <c r="R648" s="42" t="s">
        <v>1017</v>
      </c>
      <c r="S648" s="40" t="s">
        <v>2155</v>
      </c>
    </row>
    <row r="649" spans="1:19" s="40" customFormat="1" x14ac:dyDescent="0.25">
      <c r="A649" s="39">
        <v>600120503</v>
      </c>
      <c r="B649" s="39">
        <v>600120503</v>
      </c>
      <c r="C649" s="39" t="s">
        <v>1633</v>
      </c>
      <c r="D649" s="45">
        <v>1</v>
      </c>
      <c r="E649" s="62">
        <v>47922346</v>
      </c>
      <c r="F649" s="44" t="s">
        <v>964</v>
      </c>
      <c r="G649" s="53" t="s">
        <v>965</v>
      </c>
      <c r="H649" s="57">
        <v>600</v>
      </c>
      <c r="I649" s="57" t="s">
        <v>2148</v>
      </c>
      <c r="J649" s="58">
        <v>27.49</v>
      </c>
      <c r="K649" s="59">
        <v>16494</v>
      </c>
      <c r="L649" s="60"/>
      <c r="M649" s="61"/>
      <c r="N649" s="54" t="s">
        <v>1018</v>
      </c>
      <c r="O649" s="42" t="s">
        <v>190</v>
      </c>
      <c r="P649" s="42">
        <v>360</v>
      </c>
      <c r="Q649" s="42"/>
      <c r="R649" s="42" t="s">
        <v>980</v>
      </c>
      <c r="S649" s="40" t="s">
        <v>2155</v>
      </c>
    </row>
    <row r="650" spans="1:19" s="40" customFormat="1" x14ac:dyDescent="0.25">
      <c r="A650" s="39">
        <v>600120511</v>
      </c>
      <c r="B650" s="39">
        <v>600120511</v>
      </c>
      <c r="C650" s="39" t="s">
        <v>1634</v>
      </c>
      <c r="D650" s="45">
        <v>1</v>
      </c>
      <c r="E650" s="62">
        <v>70881707</v>
      </c>
      <c r="F650" s="44" t="s">
        <v>964</v>
      </c>
      <c r="G650" s="53" t="s">
        <v>965</v>
      </c>
      <c r="H650" s="57">
        <v>125</v>
      </c>
      <c r="I650" s="57" t="s">
        <v>2148</v>
      </c>
      <c r="J650" s="58">
        <v>27.49</v>
      </c>
      <c r="K650" s="59">
        <v>3436.25</v>
      </c>
      <c r="L650" s="60"/>
      <c r="M650" s="61"/>
      <c r="N650" s="55" t="s">
        <v>1019</v>
      </c>
      <c r="O650" s="41"/>
      <c r="P650" s="41">
        <v>3</v>
      </c>
      <c r="Q650" s="41"/>
      <c r="R650" s="41" t="s">
        <v>1020</v>
      </c>
      <c r="S650" s="40" t="s">
        <v>2155</v>
      </c>
    </row>
    <row r="651" spans="1:19" s="40" customFormat="1" ht="30" x14ac:dyDescent="0.25">
      <c r="A651" s="39">
        <v>600120520</v>
      </c>
      <c r="B651" s="39">
        <v>600120520</v>
      </c>
      <c r="C651" s="39" t="s">
        <v>1635</v>
      </c>
      <c r="D651" s="45">
        <v>1</v>
      </c>
      <c r="E651" s="62">
        <v>380601</v>
      </c>
      <c r="F651" s="44" t="s">
        <v>964</v>
      </c>
      <c r="G651" s="53" t="s">
        <v>965</v>
      </c>
      <c r="H651" s="57">
        <v>275</v>
      </c>
      <c r="I651" s="57" t="s">
        <v>2148</v>
      </c>
      <c r="J651" s="58">
        <v>27.49</v>
      </c>
      <c r="K651" s="59">
        <v>7559.75</v>
      </c>
      <c r="L651" s="60"/>
      <c r="M651" s="61"/>
      <c r="N651" s="55" t="s">
        <v>1021</v>
      </c>
      <c r="O651" s="41"/>
      <c r="P651" s="41">
        <v>117</v>
      </c>
      <c r="Q651" s="41"/>
      <c r="R651" s="41" t="s">
        <v>1022</v>
      </c>
      <c r="S651" s="40" t="s">
        <v>2155</v>
      </c>
    </row>
    <row r="652" spans="1:19" s="40" customFormat="1" ht="30" x14ac:dyDescent="0.25">
      <c r="A652" s="39">
        <v>600120538</v>
      </c>
      <c r="B652" s="39">
        <v>600120538</v>
      </c>
      <c r="C652" s="39" t="s">
        <v>1636</v>
      </c>
      <c r="D652" s="45">
        <v>1</v>
      </c>
      <c r="E652" s="62">
        <v>65765478</v>
      </c>
      <c r="F652" s="44" t="s">
        <v>964</v>
      </c>
      <c r="G652" s="53" t="s">
        <v>965</v>
      </c>
      <c r="H652" s="57">
        <v>375</v>
      </c>
      <c r="I652" s="57" t="s">
        <v>2148</v>
      </c>
      <c r="J652" s="58">
        <v>27.49</v>
      </c>
      <c r="K652" s="59">
        <v>10308.75</v>
      </c>
      <c r="L652" s="60"/>
      <c r="M652" s="61"/>
      <c r="N652" s="54" t="s">
        <v>1023</v>
      </c>
      <c r="O652" s="42" t="s">
        <v>1024</v>
      </c>
      <c r="P652" s="42">
        <v>300</v>
      </c>
      <c r="Q652" s="42"/>
      <c r="R652" s="42" t="s">
        <v>978</v>
      </c>
      <c r="S652" s="40" t="s">
        <v>2155</v>
      </c>
    </row>
    <row r="653" spans="1:19" s="40" customFormat="1" x14ac:dyDescent="0.25">
      <c r="A653" s="39">
        <v>600120546</v>
      </c>
      <c r="B653" s="39">
        <v>600120546</v>
      </c>
      <c r="C653" s="39" t="s">
        <v>1637</v>
      </c>
      <c r="D653" s="45">
        <v>1</v>
      </c>
      <c r="E653" s="62">
        <v>47922354</v>
      </c>
      <c r="F653" s="44" t="s">
        <v>964</v>
      </c>
      <c r="G653" s="53" t="s">
        <v>965</v>
      </c>
      <c r="H653" s="57">
        <v>300</v>
      </c>
      <c r="I653" s="57" t="s">
        <v>2148</v>
      </c>
      <c r="J653" s="58">
        <v>27.49</v>
      </c>
      <c r="K653" s="59">
        <v>8247</v>
      </c>
      <c r="L653" s="60"/>
      <c r="M653" s="61"/>
      <c r="N653" s="54" t="s">
        <v>1025</v>
      </c>
      <c r="O653" s="42" t="s">
        <v>22</v>
      </c>
      <c r="P653" s="42">
        <v>292</v>
      </c>
      <c r="Q653" s="42"/>
      <c r="R653" s="42" t="s">
        <v>992</v>
      </c>
      <c r="S653" s="40" t="s">
        <v>2155</v>
      </c>
    </row>
    <row r="654" spans="1:19" s="40" customFormat="1" x14ac:dyDescent="0.25">
      <c r="A654" s="39">
        <v>600120562</v>
      </c>
      <c r="B654" s="39">
        <v>600120562</v>
      </c>
      <c r="C654" s="39" t="s">
        <v>1638</v>
      </c>
      <c r="D654" s="45">
        <v>1</v>
      </c>
      <c r="E654" s="62">
        <v>47922583</v>
      </c>
      <c r="F654" s="44" t="s">
        <v>964</v>
      </c>
      <c r="G654" s="53" t="s">
        <v>965</v>
      </c>
      <c r="H654" s="57">
        <v>325</v>
      </c>
      <c r="I654" s="57" t="s">
        <v>2148</v>
      </c>
      <c r="J654" s="58">
        <v>27.49</v>
      </c>
      <c r="K654" s="59">
        <v>8934.25</v>
      </c>
      <c r="L654" s="60"/>
      <c r="M654" s="61"/>
      <c r="N654" s="54" t="s">
        <v>1026</v>
      </c>
      <c r="O654" s="42"/>
      <c r="P654" s="42">
        <v>157</v>
      </c>
      <c r="Q654" s="42"/>
      <c r="R654" s="42" t="s">
        <v>1027</v>
      </c>
      <c r="S654" s="40" t="s">
        <v>2155</v>
      </c>
    </row>
    <row r="655" spans="1:19" s="40" customFormat="1" x14ac:dyDescent="0.25">
      <c r="A655" s="39">
        <v>600120571</v>
      </c>
      <c r="B655" s="39">
        <v>600120571</v>
      </c>
      <c r="C655" s="39" t="s">
        <v>1639</v>
      </c>
      <c r="D655" s="45">
        <v>1</v>
      </c>
      <c r="E655" s="62">
        <v>62859129</v>
      </c>
      <c r="F655" s="44" t="s">
        <v>964</v>
      </c>
      <c r="G655" s="53" t="s">
        <v>965</v>
      </c>
      <c r="H655" s="57">
        <v>575</v>
      </c>
      <c r="I655" s="57" t="s">
        <v>2148</v>
      </c>
      <c r="J655" s="58">
        <v>27.49</v>
      </c>
      <c r="K655" s="59">
        <v>15806.75</v>
      </c>
      <c r="L655" s="60"/>
      <c r="M655" s="61"/>
      <c r="N655" s="54" t="s">
        <v>1028</v>
      </c>
      <c r="O655" s="42"/>
      <c r="P655" s="42">
        <v>400</v>
      </c>
      <c r="Q655" s="42"/>
      <c r="R655" s="42" t="s">
        <v>1029</v>
      </c>
      <c r="S655" s="40" t="s">
        <v>2155</v>
      </c>
    </row>
    <row r="656" spans="1:19" s="40" customFormat="1" ht="30" x14ac:dyDescent="0.25">
      <c r="A656" s="39">
        <v>600120589</v>
      </c>
      <c r="B656" s="39">
        <v>600120589</v>
      </c>
      <c r="C656" s="39" t="s">
        <v>1640</v>
      </c>
      <c r="D656" s="45">
        <v>1</v>
      </c>
      <c r="E656" s="62">
        <v>47922290</v>
      </c>
      <c r="F656" s="44" t="s">
        <v>964</v>
      </c>
      <c r="G656" s="53" t="s">
        <v>965</v>
      </c>
      <c r="H656" s="57">
        <v>250</v>
      </c>
      <c r="I656" s="57" t="s">
        <v>2148</v>
      </c>
      <c r="J656" s="58">
        <v>27.49</v>
      </c>
      <c r="K656" s="59">
        <v>6872.5</v>
      </c>
      <c r="L656" s="60"/>
      <c r="M656" s="61"/>
      <c r="N656" s="54" t="s">
        <v>1030</v>
      </c>
      <c r="O656" s="42"/>
      <c r="P656" s="42">
        <v>83</v>
      </c>
      <c r="Q656" s="42"/>
      <c r="R656" s="42" t="s">
        <v>1031</v>
      </c>
      <c r="S656" s="40" t="s">
        <v>2155</v>
      </c>
    </row>
    <row r="657" spans="1:19" s="40" customFormat="1" ht="30" x14ac:dyDescent="0.25">
      <c r="A657" s="39">
        <v>600120597</v>
      </c>
      <c r="B657" s="39">
        <v>600120597</v>
      </c>
      <c r="C657" s="39" t="s">
        <v>1641</v>
      </c>
      <c r="D657" s="45">
        <v>1</v>
      </c>
      <c r="E657" s="62">
        <v>62860500</v>
      </c>
      <c r="F657" s="44" t="s">
        <v>964</v>
      </c>
      <c r="G657" s="53" t="s">
        <v>965</v>
      </c>
      <c r="H657" s="57">
        <v>550</v>
      </c>
      <c r="I657" s="57" t="s">
        <v>2148</v>
      </c>
      <c r="J657" s="58">
        <v>27.49</v>
      </c>
      <c r="K657" s="59">
        <v>15119.5</v>
      </c>
      <c r="L657" s="60"/>
      <c r="M657" s="61"/>
      <c r="N657" s="54" t="s">
        <v>1032</v>
      </c>
      <c r="O657" s="42" t="s">
        <v>1033</v>
      </c>
      <c r="P657" s="42">
        <v>4082</v>
      </c>
      <c r="Q657" s="42">
        <v>60</v>
      </c>
      <c r="R657" s="42" t="s">
        <v>966</v>
      </c>
      <c r="S657" s="40" t="s">
        <v>2155</v>
      </c>
    </row>
    <row r="658" spans="1:19" s="40" customFormat="1" x14ac:dyDescent="0.25">
      <c r="A658" s="39">
        <v>600120619</v>
      </c>
      <c r="B658" s="39">
        <v>600120619</v>
      </c>
      <c r="C658" s="39" t="s">
        <v>1642</v>
      </c>
      <c r="D658" s="45">
        <v>1</v>
      </c>
      <c r="E658" s="62">
        <v>47922214</v>
      </c>
      <c r="F658" s="44" t="s">
        <v>964</v>
      </c>
      <c r="G658" s="53" t="s">
        <v>965</v>
      </c>
      <c r="H658" s="57">
        <v>700</v>
      </c>
      <c r="I658" s="57" t="s">
        <v>2148</v>
      </c>
      <c r="J658" s="58">
        <v>27.49</v>
      </c>
      <c r="K658" s="59">
        <v>19243</v>
      </c>
      <c r="L658" s="60"/>
      <c r="M658" s="61"/>
      <c r="N658" s="54" t="s">
        <v>1034</v>
      </c>
      <c r="O658" s="42" t="s">
        <v>184</v>
      </c>
      <c r="P658" s="42">
        <v>234</v>
      </c>
      <c r="Q658" s="42"/>
      <c r="R658" s="42" t="s">
        <v>1035</v>
      </c>
      <c r="S658" s="40" t="s">
        <v>2155</v>
      </c>
    </row>
    <row r="659" spans="1:19" s="40" customFormat="1" ht="30" x14ac:dyDescent="0.25">
      <c r="A659" s="39">
        <v>610300580</v>
      </c>
      <c r="B659" s="39">
        <v>610300580</v>
      </c>
      <c r="C659" s="39" t="s">
        <v>1612</v>
      </c>
      <c r="D659" s="45">
        <v>1</v>
      </c>
      <c r="E659" s="62">
        <v>69650721</v>
      </c>
      <c r="F659" s="44" t="s">
        <v>964</v>
      </c>
      <c r="G659" s="53" t="s">
        <v>965</v>
      </c>
      <c r="H659" s="57">
        <v>125</v>
      </c>
      <c r="I659" s="57" t="s">
        <v>2148</v>
      </c>
      <c r="J659" s="58">
        <v>27.49</v>
      </c>
      <c r="K659" s="59">
        <v>3436.25</v>
      </c>
      <c r="L659" s="60"/>
      <c r="M659" s="61"/>
      <c r="N659" s="54" t="s">
        <v>979</v>
      </c>
      <c r="O659" s="42" t="s">
        <v>86</v>
      </c>
      <c r="P659" s="42">
        <v>1686</v>
      </c>
      <c r="Q659" s="42">
        <v>4</v>
      </c>
      <c r="R659" s="42" t="s">
        <v>966</v>
      </c>
      <c r="S659" s="40" t="s">
        <v>2155</v>
      </c>
    </row>
    <row r="660" spans="1:19" s="40" customFormat="1" x14ac:dyDescent="0.25">
      <c r="A660" s="39">
        <v>650003578</v>
      </c>
      <c r="B660" s="39">
        <v>650003578</v>
      </c>
      <c r="C660" s="39" t="s">
        <v>1830</v>
      </c>
      <c r="D660" s="45">
        <v>1</v>
      </c>
      <c r="E660" s="62">
        <v>27678296</v>
      </c>
      <c r="F660" s="44" t="s">
        <v>964</v>
      </c>
      <c r="G660" s="53" t="s">
        <v>965</v>
      </c>
      <c r="H660" s="57">
        <v>250</v>
      </c>
      <c r="I660" s="57" t="s">
        <v>2148</v>
      </c>
      <c r="J660" s="58">
        <v>27.49</v>
      </c>
      <c r="K660" s="59">
        <v>6872.5</v>
      </c>
      <c r="L660" s="60"/>
      <c r="M660" s="61"/>
      <c r="N660" s="54" t="s">
        <v>1831</v>
      </c>
      <c r="O660" s="42" t="s">
        <v>279</v>
      </c>
      <c r="P660" s="42">
        <v>2920</v>
      </c>
      <c r="Q660" s="42">
        <v>24</v>
      </c>
      <c r="R660" s="42" t="s">
        <v>966</v>
      </c>
      <c r="S660" s="40" t="s">
        <v>2154</v>
      </c>
    </row>
    <row r="661" spans="1:19" s="40" customFormat="1" ht="30" x14ac:dyDescent="0.25">
      <c r="A661" s="39">
        <v>650035992</v>
      </c>
      <c r="B661" s="39">
        <v>650035992</v>
      </c>
      <c r="C661" s="39" t="s">
        <v>1643</v>
      </c>
      <c r="D661" s="45">
        <v>1</v>
      </c>
      <c r="E661" s="62">
        <v>75001624</v>
      </c>
      <c r="F661" s="44" t="s">
        <v>964</v>
      </c>
      <c r="G661" s="53" t="s">
        <v>965</v>
      </c>
      <c r="H661" s="57">
        <v>0</v>
      </c>
      <c r="I661" s="57" t="s">
        <v>2148</v>
      </c>
      <c r="J661" s="58">
        <v>27.49</v>
      </c>
      <c r="K661" s="59">
        <v>0</v>
      </c>
      <c r="L661" s="60"/>
      <c r="M661" s="61"/>
      <c r="N661" s="54" t="s">
        <v>1036</v>
      </c>
      <c r="O661" s="42" t="s">
        <v>259</v>
      </c>
      <c r="P661" s="42">
        <v>143</v>
      </c>
      <c r="Q661" s="42">
        <v>1</v>
      </c>
      <c r="R661" s="42" t="s">
        <v>1037</v>
      </c>
      <c r="S661" s="40" t="s">
        <v>2155</v>
      </c>
    </row>
    <row r="662" spans="1:19" s="40" customFormat="1" ht="30" x14ac:dyDescent="0.25">
      <c r="A662" s="39">
        <v>650036239</v>
      </c>
      <c r="B662" s="39">
        <v>650036239</v>
      </c>
      <c r="C662" s="39" t="s">
        <v>1644</v>
      </c>
      <c r="D662" s="45">
        <v>1</v>
      </c>
      <c r="E662" s="62">
        <v>70989851</v>
      </c>
      <c r="F662" s="44" t="s">
        <v>964</v>
      </c>
      <c r="G662" s="53" t="s">
        <v>965</v>
      </c>
      <c r="H662" s="57">
        <v>150</v>
      </c>
      <c r="I662" s="57" t="s">
        <v>2148</v>
      </c>
      <c r="J662" s="58">
        <v>27.49</v>
      </c>
      <c r="K662" s="59">
        <v>4123.5</v>
      </c>
      <c r="L662" s="60"/>
      <c r="M662" s="61"/>
      <c r="N662" s="54" t="s">
        <v>1038</v>
      </c>
      <c r="O662" s="42"/>
      <c r="P662" s="42">
        <v>353</v>
      </c>
      <c r="Q662" s="42"/>
      <c r="R662" s="42" t="s">
        <v>1039</v>
      </c>
      <c r="S662" s="40" t="s">
        <v>2155</v>
      </c>
    </row>
    <row r="663" spans="1:19" s="40" customFormat="1" ht="30" x14ac:dyDescent="0.25">
      <c r="A663" s="39">
        <v>650043995</v>
      </c>
      <c r="B663" s="39">
        <v>650043995</v>
      </c>
      <c r="C663" s="39" t="s">
        <v>1645</v>
      </c>
      <c r="D663" s="45">
        <v>1</v>
      </c>
      <c r="E663" s="62">
        <v>70992843</v>
      </c>
      <c r="F663" s="44" t="s">
        <v>964</v>
      </c>
      <c r="G663" s="53" t="s">
        <v>965</v>
      </c>
      <c r="H663" s="57">
        <v>0</v>
      </c>
      <c r="I663" s="57" t="s">
        <v>2148</v>
      </c>
      <c r="J663" s="58">
        <v>27.49</v>
      </c>
      <c r="K663" s="59">
        <v>0</v>
      </c>
      <c r="L663" s="60"/>
      <c r="M663" s="61"/>
      <c r="N663" s="54" t="s">
        <v>1040</v>
      </c>
      <c r="O663" s="42"/>
      <c r="P663" s="42">
        <v>21</v>
      </c>
      <c r="Q663" s="42"/>
      <c r="R663" s="42" t="s">
        <v>1041</v>
      </c>
      <c r="S663" s="40" t="s">
        <v>2155</v>
      </c>
    </row>
    <row r="664" spans="1:19" s="40" customFormat="1" ht="30" x14ac:dyDescent="0.25">
      <c r="A664" s="39">
        <v>650053095</v>
      </c>
      <c r="B664" s="39">
        <v>650053095</v>
      </c>
      <c r="C664" s="39" t="s">
        <v>1832</v>
      </c>
      <c r="D664" s="45">
        <v>1</v>
      </c>
      <c r="E664" s="62">
        <v>71011617</v>
      </c>
      <c r="F664" s="44" t="s">
        <v>964</v>
      </c>
      <c r="G664" s="53" t="s">
        <v>965</v>
      </c>
      <c r="H664" s="57">
        <v>0</v>
      </c>
      <c r="I664" s="57" t="s">
        <v>2148</v>
      </c>
      <c r="J664" s="58">
        <v>27.49</v>
      </c>
      <c r="K664" s="59">
        <v>0</v>
      </c>
      <c r="L664" s="60"/>
      <c r="M664" s="61"/>
      <c r="N664" s="54" t="s">
        <v>1833</v>
      </c>
      <c r="O664" s="42"/>
      <c r="P664" s="42">
        <v>17</v>
      </c>
      <c r="Q664" s="42"/>
      <c r="R664" s="42" t="s">
        <v>509</v>
      </c>
      <c r="S664" s="40" t="s">
        <v>2155</v>
      </c>
    </row>
    <row r="665" spans="1:19" s="40" customFormat="1" x14ac:dyDescent="0.25">
      <c r="A665" s="39">
        <v>691009198</v>
      </c>
      <c r="B665" s="39">
        <v>691009198</v>
      </c>
      <c r="C665" s="39" t="s">
        <v>2133</v>
      </c>
      <c r="D665" s="45">
        <v>1</v>
      </c>
      <c r="E665" s="62">
        <v>4778847</v>
      </c>
      <c r="F665" s="44" t="s">
        <v>964</v>
      </c>
      <c r="G665" s="53" t="s">
        <v>965</v>
      </c>
      <c r="H665" s="57">
        <v>125</v>
      </c>
      <c r="I665" s="57" t="s">
        <v>2148</v>
      </c>
      <c r="J665" s="58">
        <v>27.49</v>
      </c>
      <c r="K665" s="59">
        <v>3436.25</v>
      </c>
      <c r="L665" s="60"/>
      <c r="M665" s="61"/>
      <c r="N665" s="54" t="s">
        <v>2134</v>
      </c>
      <c r="O665" s="42" t="s">
        <v>279</v>
      </c>
      <c r="P665" s="42">
        <v>378</v>
      </c>
      <c r="Q665" s="42"/>
      <c r="R665" s="42" t="s">
        <v>980</v>
      </c>
      <c r="S665" s="40" t="s">
        <v>2154</v>
      </c>
    </row>
    <row r="666" spans="1:19" s="40" customFormat="1" ht="30" x14ac:dyDescent="0.25">
      <c r="A666" s="39">
        <v>600017796</v>
      </c>
      <c r="B666" s="39">
        <v>600017796</v>
      </c>
      <c r="C666" s="39" t="s">
        <v>1655</v>
      </c>
      <c r="D666" s="45">
        <v>1</v>
      </c>
      <c r="E666" s="62">
        <v>61985996</v>
      </c>
      <c r="F666" s="44" t="s">
        <v>964</v>
      </c>
      <c r="G666" s="53" t="s">
        <v>1051</v>
      </c>
      <c r="H666" s="57">
        <v>75</v>
      </c>
      <c r="I666" s="57" t="s">
        <v>2148</v>
      </c>
      <c r="J666" s="58">
        <v>27.49</v>
      </c>
      <c r="K666" s="59">
        <v>2061.75</v>
      </c>
      <c r="L666" s="60"/>
      <c r="M666" s="61"/>
      <c r="N666" s="54" t="s">
        <v>1062</v>
      </c>
      <c r="O666" s="42" t="s">
        <v>1063</v>
      </c>
      <c r="P666" s="42">
        <v>1940</v>
      </c>
      <c r="Q666" s="42">
        <v>24</v>
      </c>
      <c r="R666" s="42" t="s">
        <v>1061</v>
      </c>
      <c r="S666" s="40" t="s">
        <v>2155</v>
      </c>
    </row>
    <row r="667" spans="1:19" s="40" customFormat="1" x14ac:dyDescent="0.25">
      <c r="A667" s="39">
        <v>600017818</v>
      </c>
      <c r="B667" s="39">
        <v>600017818</v>
      </c>
      <c r="C667" s="39" t="s">
        <v>2135</v>
      </c>
      <c r="D667" s="45">
        <v>1</v>
      </c>
      <c r="E667" s="62">
        <v>70259925</v>
      </c>
      <c r="F667" s="44" t="s">
        <v>964</v>
      </c>
      <c r="G667" s="53" t="s">
        <v>1051</v>
      </c>
      <c r="H667" s="57">
        <v>0</v>
      </c>
      <c r="I667" s="57" t="s">
        <v>2148</v>
      </c>
      <c r="J667" s="58">
        <v>27.49</v>
      </c>
      <c r="K667" s="59">
        <v>0</v>
      </c>
      <c r="L667" s="60"/>
      <c r="M667" s="61"/>
      <c r="N667" s="54" t="s">
        <v>2136</v>
      </c>
      <c r="O667" s="42" t="s">
        <v>279</v>
      </c>
      <c r="P667" s="42">
        <v>377</v>
      </c>
      <c r="Q667" s="42">
        <v>2</v>
      </c>
      <c r="R667" s="42" t="s">
        <v>1061</v>
      </c>
      <c r="S667" s="40" t="s">
        <v>2155</v>
      </c>
    </row>
    <row r="668" spans="1:19" s="40" customFormat="1" x14ac:dyDescent="0.25">
      <c r="A668" s="39">
        <v>600017834</v>
      </c>
      <c r="B668" s="39">
        <v>600017834</v>
      </c>
      <c r="C668" s="39" t="s">
        <v>1834</v>
      </c>
      <c r="D668" s="45">
        <v>1</v>
      </c>
      <c r="E668" s="62">
        <v>63701171</v>
      </c>
      <c r="F668" s="44" t="s">
        <v>964</v>
      </c>
      <c r="G668" s="53" t="s">
        <v>1051</v>
      </c>
      <c r="H668" s="57">
        <v>275</v>
      </c>
      <c r="I668" s="57" t="s">
        <v>2148</v>
      </c>
      <c r="J668" s="58">
        <v>27.49</v>
      </c>
      <c r="K668" s="59">
        <v>7559.75</v>
      </c>
      <c r="L668" s="60"/>
      <c r="M668" s="61"/>
      <c r="N668" s="54" t="s">
        <v>1835</v>
      </c>
      <c r="O668" s="42" t="s">
        <v>1836</v>
      </c>
      <c r="P668" s="42">
        <v>367</v>
      </c>
      <c r="Q668" s="42">
        <v>47</v>
      </c>
      <c r="R668" s="42" t="s">
        <v>1061</v>
      </c>
      <c r="S668" s="40" t="s">
        <v>2155</v>
      </c>
    </row>
    <row r="669" spans="1:19" s="40" customFormat="1" ht="30" x14ac:dyDescent="0.25">
      <c r="A669" s="39">
        <v>600017842</v>
      </c>
      <c r="B669" s="39">
        <v>600017842</v>
      </c>
      <c r="C669" s="39" t="s">
        <v>1656</v>
      </c>
      <c r="D669" s="45">
        <v>1</v>
      </c>
      <c r="E669" s="62">
        <v>61985759</v>
      </c>
      <c r="F669" s="44" t="s">
        <v>964</v>
      </c>
      <c r="G669" s="53" t="s">
        <v>1051</v>
      </c>
      <c r="H669" s="57">
        <v>0</v>
      </c>
      <c r="I669" s="57" t="s">
        <v>2148</v>
      </c>
      <c r="J669" s="58">
        <v>27.49</v>
      </c>
      <c r="K669" s="59">
        <v>0</v>
      </c>
      <c r="L669" s="60"/>
      <c r="M669" s="61"/>
      <c r="N669" s="54" t="s">
        <v>1064</v>
      </c>
      <c r="O669" s="42" t="s">
        <v>1065</v>
      </c>
      <c r="P669" s="42">
        <v>2390</v>
      </c>
      <c r="Q669" s="42">
        <v>3</v>
      </c>
      <c r="R669" s="42" t="s">
        <v>1061</v>
      </c>
      <c r="S669" s="40" t="s">
        <v>2155</v>
      </c>
    </row>
    <row r="670" spans="1:19" s="40" customFormat="1" x14ac:dyDescent="0.25">
      <c r="A670" s="39">
        <v>600017915</v>
      </c>
      <c r="B670" s="39">
        <v>600017915</v>
      </c>
      <c r="C670" s="39" t="s">
        <v>1784</v>
      </c>
      <c r="D670" s="45">
        <v>1</v>
      </c>
      <c r="E670" s="62">
        <v>842966</v>
      </c>
      <c r="F670" s="44" t="s">
        <v>964</v>
      </c>
      <c r="G670" s="53" t="s">
        <v>1051</v>
      </c>
      <c r="H670" s="57">
        <v>775</v>
      </c>
      <c r="I670" s="57" t="s">
        <v>2148</v>
      </c>
      <c r="J670" s="58">
        <v>27.49</v>
      </c>
      <c r="K670" s="59">
        <v>21304.75</v>
      </c>
      <c r="L670" s="60"/>
      <c r="M670" s="61"/>
      <c r="N670" s="54" t="s">
        <v>1785</v>
      </c>
      <c r="O670" s="42" t="s">
        <v>162</v>
      </c>
      <c r="P670" s="42">
        <v>800</v>
      </c>
      <c r="Q670" s="42">
        <v>29</v>
      </c>
      <c r="R670" s="42" t="s">
        <v>1061</v>
      </c>
      <c r="S670" s="40" t="s">
        <v>2155</v>
      </c>
    </row>
    <row r="671" spans="1:19" s="40" customFormat="1" x14ac:dyDescent="0.25">
      <c r="A671" s="39">
        <v>600017958</v>
      </c>
      <c r="B671" s="39">
        <v>600017958</v>
      </c>
      <c r="C671" s="39" t="s">
        <v>1657</v>
      </c>
      <c r="D671" s="45">
        <v>1</v>
      </c>
      <c r="E671" s="62">
        <v>14616831</v>
      </c>
      <c r="F671" s="44" t="s">
        <v>964</v>
      </c>
      <c r="G671" s="53" t="s">
        <v>1051</v>
      </c>
      <c r="H671" s="57">
        <v>0</v>
      </c>
      <c r="I671" s="57" t="s">
        <v>2148</v>
      </c>
      <c r="J671" s="58">
        <v>27.49</v>
      </c>
      <c r="K671" s="59">
        <v>0</v>
      </c>
      <c r="L671" s="60"/>
      <c r="M671" s="61"/>
      <c r="N671" s="54" t="s">
        <v>1066</v>
      </c>
      <c r="O671" s="42" t="s">
        <v>384</v>
      </c>
      <c r="P671" s="42">
        <v>146</v>
      </c>
      <c r="Q671" s="42"/>
      <c r="R671" s="42" t="s">
        <v>1067</v>
      </c>
      <c r="S671" s="40" t="s">
        <v>2155</v>
      </c>
    </row>
    <row r="672" spans="1:19" s="40" customFormat="1" x14ac:dyDescent="0.25">
      <c r="A672" s="39">
        <v>600017974</v>
      </c>
      <c r="B672" s="39">
        <v>600017974</v>
      </c>
      <c r="C672" s="39" t="s">
        <v>1658</v>
      </c>
      <c r="D672" s="45">
        <v>1</v>
      </c>
      <c r="E672" s="62">
        <v>70259861</v>
      </c>
      <c r="F672" s="44" t="s">
        <v>964</v>
      </c>
      <c r="G672" s="53" t="s">
        <v>1051</v>
      </c>
      <c r="H672" s="57">
        <v>425</v>
      </c>
      <c r="I672" s="57" t="s">
        <v>2148</v>
      </c>
      <c r="J672" s="58">
        <v>27.49</v>
      </c>
      <c r="K672" s="59">
        <v>11683.25</v>
      </c>
      <c r="L672" s="60"/>
      <c r="M672" s="61"/>
      <c r="N672" s="54" t="s">
        <v>1068</v>
      </c>
      <c r="O672" s="42" t="s">
        <v>1069</v>
      </c>
      <c r="P672" s="42">
        <v>683</v>
      </c>
      <c r="Q672" s="42"/>
      <c r="R672" s="42" t="s">
        <v>1070</v>
      </c>
      <c r="S672" s="40" t="s">
        <v>2155</v>
      </c>
    </row>
    <row r="673" spans="1:19" s="40" customFormat="1" x14ac:dyDescent="0.25">
      <c r="A673" s="39">
        <v>600146464</v>
      </c>
      <c r="B673" s="39">
        <v>600146464</v>
      </c>
      <c r="C673" s="39" t="s">
        <v>1661</v>
      </c>
      <c r="D673" s="45">
        <v>1</v>
      </c>
      <c r="E673" s="62">
        <v>61985414</v>
      </c>
      <c r="F673" s="44" t="s">
        <v>964</v>
      </c>
      <c r="G673" s="53" t="s">
        <v>1051</v>
      </c>
      <c r="H673" s="57">
        <v>150</v>
      </c>
      <c r="I673" s="57" t="s">
        <v>2148</v>
      </c>
      <c r="J673" s="58">
        <v>27.49</v>
      </c>
      <c r="K673" s="59">
        <v>4123.5</v>
      </c>
      <c r="L673" s="60"/>
      <c r="M673" s="61"/>
      <c r="N673" s="54" t="s">
        <v>1075</v>
      </c>
      <c r="O673" s="42"/>
      <c r="P673" s="42">
        <v>251</v>
      </c>
      <c r="Q673" s="42"/>
      <c r="R673" s="42" t="s">
        <v>1076</v>
      </c>
      <c r="S673" s="40" t="s">
        <v>2155</v>
      </c>
    </row>
    <row r="674" spans="1:19" s="40" customFormat="1" x14ac:dyDescent="0.25">
      <c r="A674" s="39">
        <v>600001750</v>
      </c>
      <c r="B674" s="39">
        <v>600001750</v>
      </c>
      <c r="C674" s="39" t="s">
        <v>2137</v>
      </c>
      <c r="D674" s="45">
        <v>1</v>
      </c>
      <c r="E674" s="62">
        <v>25366564</v>
      </c>
      <c r="F674" s="44" t="s">
        <v>964</v>
      </c>
      <c r="G674" s="53" t="s">
        <v>1051</v>
      </c>
      <c r="H674" s="57">
        <v>125</v>
      </c>
      <c r="I674" s="57" t="s">
        <v>2148</v>
      </c>
      <c r="J674" s="58">
        <v>27.49</v>
      </c>
      <c r="K674" s="59">
        <v>3436.25</v>
      </c>
      <c r="L674" s="60"/>
      <c r="M674" s="61"/>
      <c r="N674" s="54" t="s">
        <v>2138</v>
      </c>
      <c r="O674" s="42" t="s">
        <v>2139</v>
      </c>
      <c r="P674" s="42">
        <v>2883</v>
      </c>
      <c r="Q674" s="42">
        <v>2</v>
      </c>
      <c r="R674" s="42" t="s">
        <v>1061</v>
      </c>
      <c r="S674" s="40" t="s">
        <v>2154</v>
      </c>
    </row>
    <row r="675" spans="1:19" s="40" customFormat="1" x14ac:dyDescent="0.25">
      <c r="A675" s="39">
        <v>600026973</v>
      </c>
      <c r="B675" s="39">
        <v>600026973</v>
      </c>
      <c r="C675" s="39" t="s">
        <v>2140</v>
      </c>
      <c r="D675" s="45">
        <v>1</v>
      </c>
      <c r="E675" s="62">
        <v>842800</v>
      </c>
      <c r="F675" s="44" t="s">
        <v>964</v>
      </c>
      <c r="G675" s="53" t="s">
        <v>1051</v>
      </c>
      <c r="H675" s="57">
        <v>100</v>
      </c>
      <c r="I675" s="57" t="s">
        <v>2148</v>
      </c>
      <c r="J675" s="58">
        <v>27.49</v>
      </c>
      <c r="K675" s="59">
        <v>2749</v>
      </c>
      <c r="L675" s="60"/>
      <c r="M675" s="61"/>
      <c r="N675" s="54" t="s">
        <v>2141</v>
      </c>
      <c r="O675" s="42"/>
      <c r="P675" s="42">
        <v>8</v>
      </c>
      <c r="Q675" s="42"/>
      <c r="R675" s="42" t="s">
        <v>489</v>
      </c>
      <c r="S675" s="40" t="s">
        <v>2155</v>
      </c>
    </row>
    <row r="676" spans="1:19" s="40" customFormat="1" ht="30" x14ac:dyDescent="0.25">
      <c r="A676" s="39">
        <v>600027023</v>
      </c>
      <c r="B676" s="39">
        <v>600027023</v>
      </c>
      <c r="C676" s="39" t="s">
        <v>1659</v>
      </c>
      <c r="D676" s="45">
        <v>1</v>
      </c>
      <c r="E676" s="62">
        <v>49558978</v>
      </c>
      <c r="F676" s="44" t="s">
        <v>964</v>
      </c>
      <c r="G676" s="53" t="s">
        <v>1051</v>
      </c>
      <c r="H676" s="57">
        <v>0</v>
      </c>
      <c r="I676" s="57" t="s">
        <v>2148</v>
      </c>
      <c r="J676" s="58">
        <v>27.49</v>
      </c>
      <c r="K676" s="59">
        <v>0</v>
      </c>
      <c r="L676" s="60"/>
      <c r="M676" s="61"/>
      <c r="N676" s="54" t="s">
        <v>1071</v>
      </c>
      <c r="O676" s="42" t="s">
        <v>1072</v>
      </c>
      <c r="P676" s="42">
        <v>589</v>
      </c>
      <c r="Q676" s="42">
        <v>4</v>
      </c>
      <c r="R676" s="42" t="s">
        <v>1061</v>
      </c>
      <c r="S676" s="40" t="s">
        <v>2155</v>
      </c>
    </row>
    <row r="677" spans="1:19" s="40" customFormat="1" x14ac:dyDescent="0.25">
      <c r="A677" s="39">
        <v>600146391</v>
      </c>
      <c r="B677" s="39">
        <v>600146391</v>
      </c>
      <c r="C677" s="39" t="s">
        <v>1662</v>
      </c>
      <c r="D677" s="45">
        <v>1</v>
      </c>
      <c r="E677" s="62">
        <v>47858052</v>
      </c>
      <c r="F677" s="44" t="s">
        <v>964</v>
      </c>
      <c r="G677" s="53" t="s">
        <v>1051</v>
      </c>
      <c r="H677" s="57">
        <v>0</v>
      </c>
      <c r="I677" s="57" t="s">
        <v>2148</v>
      </c>
      <c r="J677" s="58">
        <v>27.49</v>
      </c>
      <c r="K677" s="59">
        <v>0</v>
      </c>
      <c r="L677" s="60"/>
      <c r="M677" s="61"/>
      <c r="N677" s="54" t="s">
        <v>1077</v>
      </c>
      <c r="O677" s="42" t="s">
        <v>1078</v>
      </c>
      <c r="P677" s="42">
        <v>133</v>
      </c>
      <c r="Q677" s="42">
        <v>13</v>
      </c>
      <c r="R677" s="42" t="s">
        <v>1061</v>
      </c>
      <c r="S677" s="40" t="s">
        <v>2155</v>
      </c>
    </row>
    <row r="678" spans="1:19" s="40" customFormat="1" x14ac:dyDescent="0.25">
      <c r="A678" s="39">
        <v>600146774</v>
      </c>
      <c r="B678" s="39">
        <v>600146774</v>
      </c>
      <c r="C678" s="39" t="s">
        <v>1663</v>
      </c>
      <c r="D678" s="45">
        <v>1</v>
      </c>
      <c r="E678" s="62">
        <v>45180091</v>
      </c>
      <c r="F678" s="44" t="s">
        <v>964</v>
      </c>
      <c r="G678" s="53" t="s">
        <v>1051</v>
      </c>
      <c r="H678" s="57">
        <v>0</v>
      </c>
      <c r="I678" s="57" t="s">
        <v>2148</v>
      </c>
      <c r="J678" s="58">
        <v>27.49</v>
      </c>
      <c r="K678" s="59">
        <v>0</v>
      </c>
      <c r="L678" s="60"/>
      <c r="M678" s="61"/>
      <c r="N678" s="54" t="s">
        <v>1080</v>
      </c>
      <c r="O678" s="42" t="s">
        <v>1081</v>
      </c>
      <c r="P678" s="42">
        <v>165</v>
      </c>
      <c r="Q678" s="42">
        <v>27</v>
      </c>
      <c r="R678" s="42" t="s">
        <v>1061</v>
      </c>
      <c r="S678" s="40" t="s">
        <v>2155</v>
      </c>
    </row>
    <row r="679" spans="1:19" s="40" customFormat="1" x14ac:dyDescent="0.25">
      <c r="A679" s="39">
        <v>600146839</v>
      </c>
      <c r="B679" s="39">
        <v>600146839</v>
      </c>
      <c r="C679" s="39" t="s">
        <v>1664</v>
      </c>
      <c r="D679" s="45">
        <v>1</v>
      </c>
      <c r="E679" s="62">
        <v>47858311</v>
      </c>
      <c r="F679" s="44" t="s">
        <v>964</v>
      </c>
      <c r="G679" s="53" t="s">
        <v>1051</v>
      </c>
      <c r="H679" s="57">
        <v>625</v>
      </c>
      <c r="I679" s="57" t="s">
        <v>2148</v>
      </c>
      <c r="J679" s="58">
        <v>27.49</v>
      </c>
      <c r="K679" s="59">
        <v>17181.25</v>
      </c>
      <c r="L679" s="60"/>
      <c r="M679" s="61"/>
      <c r="N679" s="54" t="s">
        <v>1082</v>
      </c>
      <c r="O679" s="42" t="s">
        <v>1083</v>
      </c>
      <c r="P679" s="42">
        <v>1250</v>
      </c>
      <c r="Q679" s="42">
        <v>1</v>
      </c>
      <c r="R679" s="42" t="s">
        <v>1061</v>
      </c>
      <c r="S679" s="40" t="s">
        <v>2155</v>
      </c>
    </row>
    <row r="680" spans="1:19" s="40" customFormat="1" x14ac:dyDescent="0.25">
      <c r="A680" s="39">
        <v>600146405</v>
      </c>
      <c r="B680" s="39">
        <v>600146405</v>
      </c>
      <c r="C680" s="39" t="s">
        <v>1665</v>
      </c>
      <c r="D680" s="45">
        <v>1</v>
      </c>
      <c r="E680" s="62">
        <v>47858354</v>
      </c>
      <c r="F680" s="44" t="s">
        <v>964</v>
      </c>
      <c r="G680" s="53" t="s">
        <v>1051</v>
      </c>
      <c r="H680" s="57">
        <v>400</v>
      </c>
      <c r="I680" s="57" t="s">
        <v>2148</v>
      </c>
      <c r="J680" s="58">
        <v>27.49</v>
      </c>
      <c r="K680" s="59">
        <v>10996</v>
      </c>
      <c r="L680" s="60"/>
      <c r="M680" s="61"/>
      <c r="N680" s="54" t="s">
        <v>1088</v>
      </c>
      <c r="O680" s="42" t="s">
        <v>1089</v>
      </c>
      <c r="P680" s="42">
        <v>914</v>
      </c>
      <c r="Q680" s="42">
        <v>5</v>
      </c>
      <c r="R680" s="42" t="s">
        <v>1061</v>
      </c>
      <c r="S680" s="40" t="s">
        <v>2155</v>
      </c>
    </row>
    <row r="681" spans="1:19" s="40" customFormat="1" x14ac:dyDescent="0.25">
      <c r="A681" s="39">
        <v>600146421</v>
      </c>
      <c r="B681" s="39">
        <v>600146421</v>
      </c>
      <c r="C681" s="39" t="s">
        <v>1666</v>
      </c>
      <c r="D681" s="45">
        <v>1</v>
      </c>
      <c r="E681" s="62">
        <v>60782358</v>
      </c>
      <c r="F681" s="44" t="s">
        <v>964</v>
      </c>
      <c r="G681" s="53" t="s">
        <v>1051</v>
      </c>
      <c r="H681" s="57">
        <v>775</v>
      </c>
      <c r="I681" s="57" t="s">
        <v>2148</v>
      </c>
      <c r="J681" s="58">
        <v>27.49</v>
      </c>
      <c r="K681" s="59">
        <v>21304.75</v>
      </c>
      <c r="L681" s="60"/>
      <c r="M681" s="61"/>
      <c r="N681" s="54" t="s">
        <v>1090</v>
      </c>
      <c r="O681" s="42" t="s">
        <v>1084</v>
      </c>
      <c r="P681" s="42">
        <v>171</v>
      </c>
      <c r="Q681" s="42">
        <v>4</v>
      </c>
      <c r="R681" s="42" t="s">
        <v>1061</v>
      </c>
      <c r="S681" s="40" t="s">
        <v>2155</v>
      </c>
    </row>
    <row r="682" spans="1:19" s="40" customFormat="1" x14ac:dyDescent="0.25">
      <c r="A682" s="39">
        <v>600146481</v>
      </c>
      <c r="B682" s="39">
        <v>600146481</v>
      </c>
      <c r="C682" s="39" t="s">
        <v>1667</v>
      </c>
      <c r="D682" s="45">
        <v>1</v>
      </c>
      <c r="E682" s="62">
        <v>49558820</v>
      </c>
      <c r="F682" s="44" t="s">
        <v>964</v>
      </c>
      <c r="G682" s="53" t="s">
        <v>1051</v>
      </c>
      <c r="H682" s="57">
        <v>325</v>
      </c>
      <c r="I682" s="57" t="s">
        <v>2148</v>
      </c>
      <c r="J682" s="58">
        <v>27.49</v>
      </c>
      <c r="K682" s="59">
        <v>8934.25</v>
      </c>
      <c r="L682" s="60"/>
      <c r="M682" s="61"/>
      <c r="N682" s="54" t="s">
        <v>1091</v>
      </c>
      <c r="O682" s="42" t="s">
        <v>1092</v>
      </c>
      <c r="P682" s="42">
        <v>353</v>
      </c>
      <c r="Q682" s="42"/>
      <c r="R682" s="42" t="s">
        <v>1067</v>
      </c>
      <c r="S682" s="40" t="s">
        <v>2155</v>
      </c>
    </row>
    <row r="683" spans="1:19" s="40" customFormat="1" x14ac:dyDescent="0.25">
      <c r="A683" s="39">
        <v>600146499</v>
      </c>
      <c r="B683" s="39">
        <v>600146499</v>
      </c>
      <c r="C683" s="39" t="s">
        <v>1668</v>
      </c>
      <c r="D683" s="45">
        <v>1</v>
      </c>
      <c r="E683" s="62">
        <v>61985406</v>
      </c>
      <c r="F683" s="44" t="s">
        <v>964</v>
      </c>
      <c r="G683" s="53" t="s">
        <v>1051</v>
      </c>
      <c r="H683" s="57">
        <v>475</v>
      </c>
      <c r="I683" s="57" t="s">
        <v>2148</v>
      </c>
      <c r="J683" s="58">
        <v>27.49</v>
      </c>
      <c r="K683" s="59">
        <v>13057.75</v>
      </c>
      <c r="L683" s="60"/>
      <c r="M683" s="61"/>
      <c r="N683" s="54" t="s">
        <v>1093</v>
      </c>
      <c r="O683" s="42" t="s">
        <v>1094</v>
      </c>
      <c r="P683" s="42">
        <v>10</v>
      </c>
      <c r="Q683" s="42">
        <v>36</v>
      </c>
      <c r="R683" s="42" t="s">
        <v>1095</v>
      </c>
      <c r="S683" s="40" t="s">
        <v>2155</v>
      </c>
    </row>
    <row r="684" spans="1:19" s="40" customFormat="1" ht="30" x14ac:dyDescent="0.25">
      <c r="A684" s="39">
        <v>600146511</v>
      </c>
      <c r="B684" s="39">
        <v>600146511</v>
      </c>
      <c r="C684" s="39" t="s">
        <v>1669</v>
      </c>
      <c r="D684" s="45">
        <v>1</v>
      </c>
      <c r="E684" s="62">
        <v>70989346</v>
      </c>
      <c r="F684" s="44" t="s">
        <v>964</v>
      </c>
      <c r="G684" s="53" t="s">
        <v>1051</v>
      </c>
      <c r="H684" s="57">
        <v>75</v>
      </c>
      <c r="I684" s="57" t="s">
        <v>2148</v>
      </c>
      <c r="J684" s="58">
        <v>27.49</v>
      </c>
      <c r="K684" s="59">
        <v>2061.75</v>
      </c>
      <c r="L684" s="60"/>
      <c r="M684" s="61"/>
      <c r="N684" s="54" t="s">
        <v>1096</v>
      </c>
      <c r="O684" s="42"/>
      <c r="P684" s="42">
        <v>95</v>
      </c>
      <c r="Q684" s="42"/>
      <c r="R684" s="42" t="s">
        <v>1085</v>
      </c>
      <c r="S684" s="40" t="s">
        <v>2155</v>
      </c>
    </row>
    <row r="685" spans="1:19" s="40" customFormat="1" ht="30" x14ac:dyDescent="0.25">
      <c r="A685" s="39">
        <v>600146545</v>
      </c>
      <c r="B685" s="39">
        <v>600146545</v>
      </c>
      <c r="C685" s="39" t="s">
        <v>1670</v>
      </c>
      <c r="D685" s="45">
        <v>1</v>
      </c>
      <c r="E685" s="62">
        <v>75026511</v>
      </c>
      <c r="F685" s="44" t="s">
        <v>964</v>
      </c>
      <c r="G685" s="53" t="s">
        <v>1051</v>
      </c>
      <c r="H685" s="57">
        <v>0</v>
      </c>
      <c r="I685" s="57" t="s">
        <v>2148</v>
      </c>
      <c r="J685" s="58">
        <v>27.49</v>
      </c>
      <c r="K685" s="59">
        <v>0</v>
      </c>
      <c r="L685" s="60"/>
      <c r="M685" s="61"/>
      <c r="N685" s="54" t="s">
        <v>1097</v>
      </c>
      <c r="O685" s="42"/>
      <c r="P685" s="42">
        <v>49</v>
      </c>
      <c r="Q685" s="42"/>
      <c r="R685" s="42" t="s">
        <v>515</v>
      </c>
      <c r="S685" s="40" t="s">
        <v>2155</v>
      </c>
    </row>
    <row r="686" spans="1:19" s="40" customFormat="1" ht="30" x14ac:dyDescent="0.25">
      <c r="A686" s="39">
        <v>600146570</v>
      </c>
      <c r="B686" s="39">
        <v>600146570</v>
      </c>
      <c r="C686" s="39" t="s">
        <v>1671</v>
      </c>
      <c r="D686" s="45">
        <v>1</v>
      </c>
      <c r="E686" s="62">
        <v>70989371</v>
      </c>
      <c r="F686" s="44" t="s">
        <v>964</v>
      </c>
      <c r="G686" s="53" t="s">
        <v>1051</v>
      </c>
      <c r="H686" s="57">
        <v>50</v>
      </c>
      <c r="I686" s="57" t="s">
        <v>2148</v>
      </c>
      <c r="J686" s="58">
        <v>27.49</v>
      </c>
      <c r="K686" s="59">
        <v>1374.5</v>
      </c>
      <c r="L686" s="60"/>
      <c r="M686" s="61"/>
      <c r="N686" s="54" t="s">
        <v>1098</v>
      </c>
      <c r="O686" s="42"/>
      <c r="P686" s="42">
        <v>13</v>
      </c>
      <c r="Q686" s="42"/>
      <c r="R686" s="42" t="s">
        <v>1099</v>
      </c>
      <c r="S686" s="40" t="s">
        <v>2155</v>
      </c>
    </row>
    <row r="687" spans="1:19" s="40" customFormat="1" ht="30" x14ac:dyDescent="0.25">
      <c r="A687" s="39">
        <v>600146596</v>
      </c>
      <c r="B687" s="39">
        <v>600146596</v>
      </c>
      <c r="C687" s="39" t="s">
        <v>1672</v>
      </c>
      <c r="D687" s="45">
        <v>1</v>
      </c>
      <c r="E687" s="62">
        <v>70982651</v>
      </c>
      <c r="F687" s="44" t="s">
        <v>964</v>
      </c>
      <c r="G687" s="53" t="s">
        <v>1051</v>
      </c>
      <c r="H687" s="57">
        <v>75</v>
      </c>
      <c r="I687" s="57" t="s">
        <v>2148</v>
      </c>
      <c r="J687" s="58">
        <v>27.49</v>
      </c>
      <c r="K687" s="59">
        <v>2061.75</v>
      </c>
      <c r="L687" s="60"/>
      <c r="M687" s="61"/>
      <c r="N687" s="54" t="s">
        <v>1100</v>
      </c>
      <c r="O687" s="42" t="s">
        <v>22</v>
      </c>
      <c r="P687" s="42">
        <v>49</v>
      </c>
      <c r="Q687" s="42"/>
      <c r="R687" s="42" t="s">
        <v>1101</v>
      </c>
      <c r="S687" s="40" t="s">
        <v>2155</v>
      </c>
    </row>
    <row r="688" spans="1:19" s="40" customFormat="1" x14ac:dyDescent="0.25">
      <c r="A688" s="39">
        <v>600146634</v>
      </c>
      <c r="B688" s="39">
        <v>600146634</v>
      </c>
      <c r="C688" s="39" t="s">
        <v>2142</v>
      </c>
      <c r="D688" s="45">
        <v>1</v>
      </c>
      <c r="E688" s="62">
        <v>70985537</v>
      </c>
      <c r="F688" s="44" t="s">
        <v>964</v>
      </c>
      <c r="G688" s="53" t="s">
        <v>1051</v>
      </c>
      <c r="H688" s="57">
        <v>50</v>
      </c>
      <c r="I688" s="57" t="s">
        <v>2148</v>
      </c>
      <c r="J688" s="58">
        <v>27.49</v>
      </c>
      <c r="K688" s="59">
        <v>1374.5</v>
      </c>
      <c r="L688" s="60"/>
      <c r="M688" s="61"/>
      <c r="N688" s="54" t="s">
        <v>2143</v>
      </c>
      <c r="O688" s="42" t="s">
        <v>22</v>
      </c>
      <c r="P688" s="42">
        <v>213</v>
      </c>
      <c r="Q688" s="42">
        <v>13</v>
      </c>
      <c r="R688" s="42" t="s">
        <v>1079</v>
      </c>
      <c r="S688" s="40" t="s">
        <v>2155</v>
      </c>
    </row>
    <row r="689" spans="1:19" s="40" customFormat="1" ht="30" x14ac:dyDescent="0.25">
      <c r="A689" s="39">
        <v>600146642</v>
      </c>
      <c r="B689" s="39">
        <v>600146642</v>
      </c>
      <c r="C689" s="39" t="s">
        <v>1673</v>
      </c>
      <c r="D689" s="45">
        <v>1</v>
      </c>
      <c r="E689" s="62">
        <v>70994382</v>
      </c>
      <c r="F689" s="44" t="s">
        <v>964</v>
      </c>
      <c r="G689" s="53" t="s">
        <v>1051</v>
      </c>
      <c r="H689" s="57">
        <v>175</v>
      </c>
      <c r="I689" s="57" t="s">
        <v>2148</v>
      </c>
      <c r="J689" s="58">
        <v>27.49</v>
      </c>
      <c r="K689" s="59">
        <v>4810.75</v>
      </c>
      <c r="L689" s="60"/>
      <c r="M689" s="61"/>
      <c r="N689" s="54" t="s">
        <v>1102</v>
      </c>
      <c r="O689" s="42" t="s">
        <v>22</v>
      </c>
      <c r="P689" s="42">
        <v>5</v>
      </c>
      <c r="Q689" s="42"/>
      <c r="R689" s="42" t="s">
        <v>490</v>
      </c>
      <c r="S689" s="40" t="s">
        <v>2155</v>
      </c>
    </row>
    <row r="690" spans="1:19" s="40" customFormat="1" ht="30" x14ac:dyDescent="0.25">
      <c r="A690" s="39">
        <v>600146669</v>
      </c>
      <c r="B690" s="39">
        <v>600146669</v>
      </c>
      <c r="C690" s="39" t="s">
        <v>1674</v>
      </c>
      <c r="D690" s="45">
        <v>1</v>
      </c>
      <c r="E690" s="62">
        <v>45180083</v>
      </c>
      <c r="F690" s="44" t="s">
        <v>964</v>
      </c>
      <c r="G690" s="53" t="s">
        <v>1051</v>
      </c>
      <c r="H690" s="57">
        <v>1125</v>
      </c>
      <c r="I690" s="57" t="s">
        <v>2148</v>
      </c>
      <c r="J690" s="58">
        <v>27.49</v>
      </c>
      <c r="K690" s="59">
        <v>30926.25</v>
      </c>
      <c r="L690" s="60"/>
      <c r="M690" s="61"/>
      <c r="N690" s="54" t="s">
        <v>1103</v>
      </c>
      <c r="O690" s="42" t="s">
        <v>1104</v>
      </c>
      <c r="P690" s="42">
        <v>425</v>
      </c>
      <c r="Q690" s="42">
        <v>14</v>
      </c>
      <c r="R690" s="42" t="s">
        <v>1061</v>
      </c>
      <c r="S690" s="40" t="s">
        <v>2155</v>
      </c>
    </row>
    <row r="691" spans="1:19" s="40" customFormat="1" x14ac:dyDescent="0.25">
      <c r="A691" s="39">
        <v>600146677</v>
      </c>
      <c r="B691" s="39">
        <v>600146677</v>
      </c>
      <c r="C691" s="39" t="s">
        <v>1675</v>
      </c>
      <c r="D691" s="45">
        <v>1</v>
      </c>
      <c r="E691" s="62">
        <v>49558862</v>
      </c>
      <c r="F691" s="44" t="s">
        <v>964</v>
      </c>
      <c r="G691" s="53" t="s">
        <v>1051</v>
      </c>
      <c r="H691" s="57">
        <v>625</v>
      </c>
      <c r="I691" s="57" t="s">
        <v>2148</v>
      </c>
      <c r="J691" s="58">
        <v>27.49</v>
      </c>
      <c r="K691" s="59">
        <v>17181.25</v>
      </c>
      <c r="L691" s="60"/>
      <c r="M691" s="61"/>
      <c r="N691" s="54" t="s">
        <v>1105</v>
      </c>
      <c r="O691" s="42" t="s">
        <v>1106</v>
      </c>
      <c r="P691" s="42">
        <v>2583</v>
      </c>
      <c r="Q691" s="42">
        <v>8</v>
      </c>
      <c r="R691" s="42" t="s">
        <v>1061</v>
      </c>
      <c r="S691" s="40" t="s">
        <v>2155</v>
      </c>
    </row>
    <row r="692" spans="1:19" s="40" customFormat="1" ht="30" x14ac:dyDescent="0.25">
      <c r="A692" s="39">
        <v>600146723</v>
      </c>
      <c r="B692" s="39">
        <v>600146723</v>
      </c>
      <c r="C692" s="39" t="s">
        <v>1676</v>
      </c>
      <c r="D692" s="45">
        <v>1</v>
      </c>
      <c r="E692" s="62">
        <v>70981698</v>
      </c>
      <c r="F692" s="44" t="s">
        <v>964</v>
      </c>
      <c r="G692" s="53" t="s">
        <v>1051</v>
      </c>
      <c r="H692" s="57">
        <v>250</v>
      </c>
      <c r="I692" s="57" t="s">
        <v>2148</v>
      </c>
      <c r="J692" s="58">
        <v>27.49</v>
      </c>
      <c r="K692" s="59">
        <v>6872.5</v>
      </c>
      <c r="L692" s="60"/>
      <c r="M692" s="61"/>
      <c r="N692" s="54" t="s">
        <v>1107</v>
      </c>
      <c r="O692" s="42" t="s">
        <v>1108</v>
      </c>
      <c r="P692" s="42">
        <v>232</v>
      </c>
      <c r="Q692" s="42">
        <v>30</v>
      </c>
      <c r="R692" s="42" t="s">
        <v>1109</v>
      </c>
      <c r="S692" s="40" t="s">
        <v>2155</v>
      </c>
    </row>
    <row r="693" spans="1:19" s="40" customFormat="1" x14ac:dyDescent="0.25">
      <c r="A693" s="39">
        <v>600146782</v>
      </c>
      <c r="B693" s="39">
        <v>600146782</v>
      </c>
      <c r="C693" s="39" t="s">
        <v>1677</v>
      </c>
      <c r="D693" s="45">
        <v>1</v>
      </c>
      <c r="E693" s="62">
        <v>47184213</v>
      </c>
      <c r="F693" s="44" t="s">
        <v>964</v>
      </c>
      <c r="G693" s="53" t="s">
        <v>1051</v>
      </c>
      <c r="H693" s="57">
        <v>325</v>
      </c>
      <c r="I693" s="57" t="s">
        <v>2148</v>
      </c>
      <c r="J693" s="58">
        <v>27.49</v>
      </c>
      <c r="K693" s="59">
        <v>8934.25</v>
      </c>
      <c r="L693" s="60"/>
      <c r="M693" s="61"/>
      <c r="N693" s="54" t="s">
        <v>1110</v>
      </c>
      <c r="O693" s="42" t="s">
        <v>1111</v>
      </c>
      <c r="P693" s="42">
        <v>275</v>
      </c>
      <c r="Q693" s="42"/>
      <c r="R693" s="42" t="s">
        <v>1087</v>
      </c>
      <c r="S693" s="40" t="s">
        <v>2155</v>
      </c>
    </row>
    <row r="694" spans="1:19" s="40" customFormat="1" ht="30" x14ac:dyDescent="0.25">
      <c r="A694" s="39">
        <v>600146812</v>
      </c>
      <c r="B694" s="39">
        <v>600146812</v>
      </c>
      <c r="C694" s="39" t="s">
        <v>1678</v>
      </c>
      <c r="D694" s="45">
        <v>1</v>
      </c>
      <c r="E694" s="62">
        <v>70983747</v>
      </c>
      <c r="F694" s="44" t="s">
        <v>964</v>
      </c>
      <c r="G694" s="53" t="s">
        <v>1051</v>
      </c>
      <c r="H694" s="57">
        <v>0</v>
      </c>
      <c r="I694" s="57" t="s">
        <v>2148</v>
      </c>
      <c r="J694" s="58">
        <v>27.49</v>
      </c>
      <c r="K694" s="59">
        <v>0</v>
      </c>
      <c r="L694" s="60"/>
      <c r="M694" s="61"/>
      <c r="N694" s="54" t="s">
        <v>1112</v>
      </c>
      <c r="O694" s="42"/>
      <c r="P694" s="42">
        <v>73</v>
      </c>
      <c r="Q694" s="42"/>
      <c r="R694" s="42" t="s">
        <v>1113</v>
      </c>
      <c r="S694" s="40" t="s">
        <v>2155</v>
      </c>
    </row>
    <row r="695" spans="1:19" s="40" customFormat="1" ht="30" x14ac:dyDescent="0.25">
      <c r="A695" s="39">
        <v>600146847</v>
      </c>
      <c r="B695" s="39">
        <v>600146847</v>
      </c>
      <c r="C695" s="39" t="s">
        <v>1679</v>
      </c>
      <c r="D695" s="45">
        <v>1</v>
      </c>
      <c r="E695" s="62">
        <v>70040656</v>
      </c>
      <c r="F695" s="44" t="s">
        <v>964</v>
      </c>
      <c r="G695" s="53" t="s">
        <v>1051</v>
      </c>
      <c r="H695" s="57">
        <v>175</v>
      </c>
      <c r="I695" s="57" t="s">
        <v>2148</v>
      </c>
      <c r="J695" s="58">
        <v>27.49</v>
      </c>
      <c r="K695" s="59">
        <v>4810.75</v>
      </c>
      <c r="L695" s="60"/>
      <c r="M695" s="61"/>
      <c r="N695" s="54" t="s">
        <v>1114</v>
      </c>
      <c r="O695" s="42" t="s">
        <v>22</v>
      </c>
      <c r="P695" s="42">
        <v>355</v>
      </c>
      <c r="Q695" s="42"/>
      <c r="R695" s="42" t="s">
        <v>1086</v>
      </c>
      <c r="S695" s="40" t="s">
        <v>2155</v>
      </c>
    </row>
    <row r="696" spans="1:19" s="40" customFormat="1" x14ac:dyDescent="0.25">
      <c r="A696" s="39">
        <v>600146855</v>
      </c>
      <c r="B696" s="39">
        <v>600146855</v>
      </c>
      <c r="C696" s="39" t="s">
        <v>1680</v>
      </c>
      <c r="D696" s="45">
        <v>1</v>
      </c>
      <c r="E696" s="62">
        <v>61985589</v>
      </c>
      <c r="F696" s="44" t="s">
        <v>964</v>
      </c>
      <c r="G696" s="53" t="s">
        <v>1051</v>
      </c>
      <c r="H696" s="57">
        <v>0</v>
      </c>
      <c r="I696" s="57" t="s">
        <v>2148</v>
      </c>
      <c r="J696" s="58">
        <v>27.49</v>
      </c>
      <c r="K696" s="59">
        <v>0</v>
      </c>
      <c r="L696" s="60"/>
      <c r="M696" s="61"/>
      <c r="N696" s="54" t="s">
        <v>1115</v>
      </c>
      <c r="O696" s="42" t="s">
        <v>1069</v>
      </c>
      <c r="P696" s="42">
        <v>586</v>
      </c>
      <c r="Q696" s="42"/>
      <c r="R696" s="42" t="s">
        <v>1070</v>
      </c>
      <c r="S696" s="40" t="s">
        <v>2155</v>
      </c>
    </row>
    <row r="697" spans="1:19" s="40" customFormat="1" x14ac:dyDescent="0.25">
      <c r="A697" s="39">
        <v>600146880</v>
      </c>
      <c r="B697" s="39">
        <v>600146880</v>
      </c>
      <c r="C697" s="39" t="s">
        <v>1681</v>
      </c>
      <c r="D697" s="45">
        <v>1</v>
      </c>
      <c r="E697" s="62">
        <v>45180059</v>
      </c>
      <c r="F697" s="44" t="s">
        <v>964</v>
      </c>
      <c r="G697" s="53" t="s">
        <v>1051</v>
      </c>
      <c r="H697" s="57">
        <v>175</v>
      </c>
      <c r="I697" s="57" t="s">
        <v>2148</v>
      </c>
      <c r="J697" s="58">
        <v>27.49</v>
      </c>
      <c r="K697" s="59">
        <v>4810.75</v>
      </c>
      <c r="L697" s="60"/>
      <c r="M697" s="61"/>
      <c r="N697" s="54" t="s">
        <v>1116</v>
      </c>
      <c r="O697" s="42" t="s">
        <v>505</v>
      </c>
      <c r="P697" s="42">
        <v>101</v>
      </c>
      <c r="Q697" s="42">
        <v>16</v>
      </c>
      <c r="R697" s="42" t="s">
        <v>1061</v>
      </c>
      <c r="S697" s="40" t="s">
        <v>2155</v>
      </c>
    </row>
    <row r="698" spans="1:19" s="40" customFormat="1" ht="30" x14ac:dyDescent="0.25">
      <c r="A698" s="39">
        <v>600146901</v>
      </c>
      <c r="B698" s="39">
        <v>600146901</v>
      </c>
      <c r="C698" s="39" t="s">
        <v>1682</v>
      </c>
      <c r="D698" s="45">
        <v>1</v>
      </c>
      <c r="E698" s="62">
        <v>75029219</v>
      </c>
      <c r="F698" s="44" t="s">
        <v>964</v>
      </c>
      <c r="G698" s="53" t="s">
        <v>1051</v>
      </c>
      <c r="H698" s="57">
        <v>0</v>
      </c>
      <c r="I698" s="57" t="s">
        <v>2148</v>
      </c>
      <c r="J698" s="58">
        <v>27.49</v>
      </c>
      <c r="K698" s="59">
        <v>0</v>
      </c>
      <c r="L698" s="60"/>
      <c r="M698" s="61"/>
      <c r="N698" s="54" t="s">
        <v>1117</v>
      </c>
      <c r="O698" s="42"/>
      <c r="P698" s="42">
        <v>85</v>
      </c>
      <c r="Q698" s="42"/>
      <c r="R698" s="42" t="s">
        <v>1118</v>
      </c>
      <c r="S698" s="40" t="s">
        <v>2155</v>
      </c>
    </row>
    <row r="699" spans="1:19" s="40" customFormat="1" x14ac:dyDescent="0.25">
      <c r="A699" s="39">
        <v>600146910</v>
      </c>
      <c r="B699" s="39">
        <v>600146910</v>
      </c>
      <c r="C699" s="39" t="s">
        <v>1683</v>
      </c>
      <c r="D699" s="45">
        <v>1</v>
      </c>
      <c r="E699" s="62">
        <v>61985571</v>
      </c>
      <c r="F699" s="44" t="s">
        <v>964</v>
      </c>
      <c r="G699" s="53" t="s">
        <v>1051</v>
      </c>
      <c r="H699" s="57">
        <v>325</v>
      </c>
      <c r="I699" s="57" t="s">
        <v>2148</v>
      </c>
      <c r="J699" s="58">
        <v>27.49</v>
      </c>
      <c r="K699" s="59">
        <v>8934.25</v>
      </c>
      <c r="L699" s="60"/>
      <c r="M699" s="61"/>
      <c r="N699" s="54" t="s">
        <v>1119</v>
      </c>
      <c r="O699" s="42" t="s">
        <v>16</v>
      </c>
      <c r="P699" s="42">
        <v>83</v>
      </c>
      <c r="Q699" s="42"/>
      <c r="R699" s="42" t="s">
        <v>1070</v>
      </c>
      <c r="S699" s="40" t="s">
        <v>2155</v>
      </c>
    </row>
    <row r="700" spans="1:19" s="40" customFormat="1" ht="30" x14ac:dyDescent="0.25">
      <c r="A700" s="39">
        <v>600146936</v>
      </c>
      <c r="B700" s="39">
        <v>600146936</v>
      </c>
      <c r="C700" s="39" t="s">
        <v>1684</v>
      </c>
      <c r="D700" s="45">
        <v>1</v>
      </c>
      <c r="E700" s="62">
        <v>71003908</v>
      </c>
      <c r="F700" s="44" t="s">
        <v>964</v>
      </c>
      <c r="G700" s="53" t="s">
        <v>1051</v>
      </c>
      <c r="H700" s="57">
        <v>50</v>
      </c>
      <c r="I700" s="57" t="s">
        <v>2148</v>
      </c>
      <c r="J700" s="58">
        <v>27.49</v>
      </c>
      <c r="K700" s="59">
        <v>1374.5</v>
      </c>
      <c r="L700" s="60"/>
      <c r="M700" s="61"/>
      <c r="N700" s="54" t="s">
        <v>1120</v>
      </c>
      <c r="O700" s="42"/>
      <c r="P700" s="42">
        <v>13</v>
      </c>
      <c r="Q700" s="42"/>
      <c r="R700" s="42" t="s">
        <v>1121</v>
      </c>
      <c r="S700" s="40" t="s">
        <v>2155</v>
      </c>
    </row>
    <row r="701" spans="1:19" s="40" customFormat="1" x14ac:dyDescent="0.25">
      <c r="A701" s="39">
        <v>600171361</v>
      </c>
      <c r="B701" s="39">
        <v>600171361</v>
      </c>
      <c r="C701" s="39" t="s">
        <v>1660</v>
      </c>
      <c r="D701" s="45">
        <v>1</v>
      </c>
      <c r="E701" s="62">
        <v>577227</v>
      </c>
      <c r="F701" s="44" t="s">
        <v>964</v>
      </c>
      <c r="G701" s="53" t="s">
        <v>1051</v>
      </c>
      <c r="H701" s="57">
        <v>225</v>
      </c>
      <c r="I701" s="57" t="s">
        <v>2148</v>
      </c>
      <c r="J701" s="58">
        <v>27.49</v>
      </c>
      <c r="K701" s="59">
        <v>6185.25</v>
      </c>
      <c r="L701" s="60"/>
      <c r="M701" s="61"/>
      <c r="N701" s="54" t="s">
        <v>1073</v>
      </c>
      <c r="O701" s="42" t="s">
        <v>1074</v>
      </c>
      <c r="P701" s="42">
        <v>670</v>
      </c>
      <c r="Q701" s="42">
        <v>7</v>
      </c>
      <c r="R701" s="42" t="s">
        <v>1061</v>
      </c>
      <c r="S701" s="40" t="s">
        <v>2155</v>
      </c>
    </row>
    <row r="702" spans="1:19" s="40" customFormat="1" x14ac:dyDescent="0.25">
      <c r="A702" s="39">
        <v>600171370</v>
      </c>
      <c r="B702" s="39">
        <v>600171370</v>
      </c>
      <c r="C702" s="39" t="s">
        <v>2144</v>
      </c>
      <c r="D702" s="45">
        <v>1</v>
      </c>
      <c r="E702" s="62">
        <v>19013833</v>
      </c>
      <c r="F702" s="44" t="s">
        <v>964</v>
      </c>
      <c r="G702" s="53" t="s">
        <v>1051</v>
      </c>
      <c r="H702" s="57">
        <v>0</v>
      </c>
      <c r="I702" s="57" t="s">
        <v>2148</v>
      </c>
      <c r="J702" s="58">
        <v>27.49</v>
      </c>
      <c r="K702" s="59">
        <v>0</v>
      </c>
      <c r="L702" s="60"/>
      <c r="M702" s="61"/>
      <c r="N702" s="54" t="s">
        <v>2145</v>
      </c>
      <c r="O702" s="42" t="s">
        <v>2146</v>
      </c>
      <c r="P702" s="42">
        <v>1028</v>
      </c>
      <c r="Q702" s="42">
        <v>8</v>
      </c>
      <c r="R702" s="42" t="s">
        <v>1061</v>
      </c>
      <c r="S702" s="40" t="s">
        <v>2155</v>
      </c>
    </row>
    <row r="703" spans="1:19" s="40" customFormat="1" x14ac:dyDescent="0.25">
      <c r="A703" s="39">
        <v>650041674</v>
      </c>
      <c r="B703" s="39">
        <v>650041674</v>
      </c>
      <c r="C703" s="39" t="s">
        <v>1685</v>
      </c>
      <c r="D703" s="45">
        <v>1</v>
      </c>
      <c r="E703" s="62">
        <v>70989362</v>
      </c>
      <c r="F703" s="44" t="s">
        <v>964</v>
      </c>
      <c r="G703" s="53" t="s">
        <v>1051</v>
      </c>
      <c r="H703" s="57">
        <v>0</v>
      </c>
      <c r="I703" s="57" t="s">
        <v>2148</v>
      </c>
      <c r="J703" s="58">
        <v>27.49</v>
      </c>
      <c r="K703" s="59">
        <v>0</v>
      </c>
      <c r="L703" s="60"/>
      <c r="M703" s="61"/>
      <c r="N703" s="54" t="s">
        <v>1122</v>
      </c>
      <c r="O703" s="42" t="s">
        <v>260</v>
      </c>
      <c r="P703" s="42">
        <v>43</v>
      </c>
      <c r="Q703" s="42">
        <v>7</v>
      </c>
      <c r="R703" s="42" t="s">
        <v>488</v>
      </c>
      <c r="S703" s="40" t="s">
        <v>2155</v>
      </c>
    </row>
    <row r="704" spans="1:19" s="40" customFormat="1" ht="30" x14ac:dyDescent="0.25">
      <c r="A704" s="39">
        <v>650041780</v>
      </c>
      <c r="B704" s="39">
        <v>650041780</v>
      </c>
      <c r="C704" s="39" t="s">
        <v>1686</v>
      </c>
      <c r="D704" s="45">
        <v>1</v>
      </c>
      <c r="E704" s="62">
        <v>70987548</v>
      </c>
      <c r="F704" s="44" t="s">
        <v>964</v>
      </c>
      <c r="G704" s="53" t="s">
        <v>1051</v>
      </c>
      <c r="H704" s="57">
        <v>75</v>
      </c>
      <c r="I704" s="57" t="s">
        <v>2148</v>
      </c>
      <c r="J704" s="58">
        <v>27.49</v>
      </c>
      <c r="K704" s="59">
        <v>2061.75</v>
      </c>
      <c r="L704" s="60"/>
      <c r="M704" s="61"/>
      <c r="N704" s="54" t="s">
        <v>1123</v>
      </c>
      <c r="O704" s="42"/>
      <c r="P704" s="42">
        <v>39</v>
      </c>
      <c r="Q704" s="42"/>
      <c r="R704" s="42" t="s">
        <v>1124</v>
      </c>
      <c r="S704" s="40" t="s">
        <v>2155</v>
      </c>
    </row>
    <row r="705" spans="1:19" s="40" customFormat="1" ht="30" x14ac:dyDescent="0.25">
      <c r="A705" s="39">
        <v>650044061</v>
      </c>
      <c r="B705" s="39">
        <v>650044061</v>
      </c>
      <c r="C705" s="39" t="s">
        <v>1687</v>
      </c>
      <c r="D705" s="45">
        <v>1</v>
      </c>
      <c r="E705" s="62">
        <v>70990174</v>
      </c>
      <c r="F705" s="44" t="s">
        <v>964</v>
      </c>
      <c r="G705" s="53" t="s">
        <v>1051</v>
      </c>
      <c r="H705" s="57">
        <v>75</v>
      </c>
      <c r="I705" s="57" t="s">
        <v>2148</v>
      </c>
      <c r="J705" s="58">
        <v>27.49</v>
      </c>
      <c r="K705" s="59">
        <v>2061.75</v>
      </c>
      <c r="L705" s="60"/>
      <c r="M705" s="61"/>
      <c r="N705" s="54" t="s">
        <v>1125</v>
      </c>
      <c r="O705" s="42"/>
      <c r="P705" s="42">
        <v>28</v>
      </c>
      <c r="Q705" s="42"/>
      <c r="R705" s="42" t="s">
        <v>1126</v>
      </c>
      <c r="S705" s="40" t="s">
        <v>2155</v>
      </c>
    </row>
    <row r="706" spans="1:19" s="40" customFormat="1" ht="30" x14ac:dyDescent="0.25">
      <c r="A706" s="39">
        <v>650048211</v>
      </c>
      <c r="B706" s="39">
        <v>650048211</v>
      </c>
      <c r="C706" s="39" t="s">
        <v>1688</v>
      </c>
      <c r="D706" s="45">
        <v>1</v>
      </c>
      <c r="E706" s="62">
        <v>70992886</v>
      </c>
      <c r="F706" s="44" t="s">
        <v>964</v>
      </c>
      <c r="G706" s="53" t="s">
        <v>1051</v>
      </c>
      <c r="H706" s="57">
        <v>50</v>
      </c>
      <c r="I706" s="57" t="s">
        <v>2148</v>
      </c>
      <c r="J706" s="58">
        <v>27.49</v>
      </c>
      <c r="K706" s="59">
        <v>1374.5</v>
      </c>
      <c r="L706" s="60"/>
      <c r="M706" s="61"/>
      <c r="N706" s="54" t="s">
        <v>1127</v>
      </c>
      <c r="O706" s="42"/>
      <c r="P706" s="42">
        <v>4</v>
      </c>
      <c r="Q706" s="42"/>
      <c r="R706" s="42" t="s">
        <v>489</v>
      </c>
      <c r="S706" s="40" t="s">
        <v>2155</v>
      </c>
    </row>
    <row r="707" spans="1:19" s="40" customFormat="1" ht="30" x14ac:dyDescent="0.25">
      <c r="A707" s="39">
        <v>650056531</v>
      </c>
      <c r="B707" s="39">
        <v>650056531</v>
      </c>
      <c r="C707" s="39" t="s">
        <v>1689</v>
      </c>
      <c r="D707" s="45">
        <v>1</v>
      </c>
      <c r="E707" s="62">
        <v>73184098</v>
      </c>
      <c r="F707" s="44" t="s">
        <v>964</v>
      </c>
      <c r="G707" s="53" t="s">
        <v>1051</v>
      </c>
      <c r="H707" s="57">
        <v>225</v>
      </c>
      <c r="I707" s="57" t="s">
        <v>2148</v>
      </c>
      <c r="J707" s="58">
        <v>27.49</v>
      </c>
      <c r="K707" s="59">
        <v>6185.25</v>
      </c>
      <c r="L707" s="60"/>
      <c r="M707" s="61"/>
      <c r="N707" s="54" t="s">
        <v>1128</v>
      </c>
      <c r="O707" s="42"/>
      <c r="P707" s="42">
        <v>133</v>
      </c>
      <c r="Q707" s="42"/>
      <c r="R707" s="42" t="s">
        <v>1129</v>
      </c>
      <c r="S707" s="40" t="s">
        <v>2155</v>
      </c>
    </row>
    <row r="708" spans="1:19" s="40" customFormat="1" ht="30" x14ac:dyDescent="0.25">
      <c r="A708" s="39">
        <v>650056612</v>
      </c>
      <c r="B708" s="39">
        <v>650056612</v>
      </c>
      <c r="C708" s="39" t="s">
        <v>1690</v>
      </c>
      <c r="D708" s="45">
        <v>1</v>
      </c>
      <c r="E708" s="62">
        <v>75029201</v>
      </c>
      <c r="F708" s="44" t="s">
        <v>964</v>
      </c>
      <c r="G708" s="53" t="s">
        <v>1051</v>
      </c>
      <c r="H708" s="57">
        <v>25</v>
      </c>
      <c r="I708" s="57" t="s">
        <v>2148</v>
      </c>
      <c r="J708" s="58">
        <v>27.49</v>
      </c>
      <c r="K708" s="59">
        <v>687.25</v>
      </c>
      <c r="L708" s="60"/>
      <c r="M708" s="61"/>
      <c r="N708" s="54" t="s">
        <v>1130</v>
      </c>
      <c r="O708" s="42"/>
      <c r="P708" s="42">
        <v>89</v>
      </c>
      <c r="Q708" s="42"/>
      <c r="R708" s="42" t="s">
        <v>1131</v>
      </c>
      <c r="S708" s="40" t="s">
        <v>2155</v>
      </c>
    </row>
  </sheetData>
  <sheetProtection selectLockedCells="1" autoFilter="0" selectUnlockedCells="1"/>
  <autoFilter ref="A3:S708" xr:uid="{B7CFD484-B6E0-4D0C-B2FF-B9793724D5FB}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B43B-377F-4279-BB2A-D47A8E04C938}">
  <sheetPr>
    <tabColor rgb="FFFFC000"/>
    <pageSetUpPr fitToPage="1"/>
  </sheetPr>
  <dimension ref="B2:O28"/>
  <sheetViews>
    <sheetView showGridLines="0" topLeftCell="A7" zoomScaleNormal="100" workbookViewId="0">
      <selection activeCell="B4" sqref="B4:M4"/>
    </sheetView>
  </sheetViews>
  <sheetFormatPr defaultColWidth="9.140625" defaultRowHeight="15" x14ac:dyDescent="0.25"/>
  <cols>
    <col min="1" max="1" width="9.140625" style="30"/>
    <col min="2" max="2" width="8" style="30" customWidth="1"/>
    <col min="3" max="3" width="12.42578125" style="30" customWidth="1"/>
    <col min="4" max="4" width="1.7109375" style="30" customWidth="1"/>
    <col min="5" max="5" width="18.7109375" style="30" customWidth="1"/>
    <col min="6" max="6" width="16.140625" style="30" customWidth="1"/>
    <col min="7" max="8" width="9.140625" style="30"/>
    <col min="9" max="9" width="10.5703125" style="30" customWidth="1"/>
    <col min="10" max="12" width="9.140625" style="30"/>
    <col min="13" max="13" width="11.28515625" style="30" customWidth="1"/>
    <col min="14" max="16384" width="9.140625" style="30"/>
  </cols>
  <sheetData>
    <row r="2" spans="2:15" s="7" customFormat="1" ht="15.75" x14ac:dyDescent="0.25">
      <c r="B2" s="6" t="s">
        <v>1713</v>
      </c>
    </row>
    <row r="3" spans="2:15" s="7" customFormat="1" ht="15.75" x14ac:dyDescent="0.25"/>
    <row r="4" spans="2:15" s="7" customFormat="1" ht="39.75" customHeight="1" x14ac:dyDescent="0.3">
      <c r="B4" s="71" t="str">
        <f>IF(komplet!D2&gt;1,"Vyberte prosím na prvním listu pomocí filtru pouze jednu školu, takto nelze zápis připravit!",IF(komplet!D2=1,"Zápis o bezúplatném převzetí antigenních testů od MŠMT", "Pro tuto školu nebyla k dispozici všechna data pro automatické sestavení přehledu, prosím sestavte přehled ručně s doplněním IČO, úpravy názvu dokumentu a adresy"))</f>
        <v>Vyberte prosím na prvním listu pomocí filtru pouze jednu školu, takto nelze zápis připravit!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2:15" s="7" customFormat="1" ht="8.25" customHeight="1" x14ac:dyDescent="0.25"/>
    <row r="6" spans="2:15" s="7" customFormat="1" ht="8.25" customHeight="1" x14ac:dyDescent="0.25"/>
    <row r="7" spans="2:15" s="7" customFormat="1" ht="50.25" customHeight="1" x14ac:dyDescent="0.25">
      <c r="B7" s="72" t="s">
        <v>2153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8"/>
      <c r="O7" s="8"/>
    </row>
    <row r="8" spans="2:15" s="7" customFormat="1" ht="14.25" customHeight="1" x14ac:dyDescent="0.25">
      <c r="B8" s="68" t="s">
        <v>1839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N8" s="9"/>
      <c r="O8" s="9"/>
    </row>
    <row r="9" spans="2:15" s="7" customFormat="1" ht="7.5" customHeight="1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9"/>
      <c r="O9" s="9"/>
    </row>
    <row r="10" spans="2:15" s="7" customFormat="1" ht="18.75" customHeight="1" x14ac:dyDescent="0.25">
      <c r="B10" s="10" t="s">
        <v>1714</v>
      </c>
      <c r="C10" s="13" t="e">
        <f>VLOOKUP(pomocný!B2,komplet!E:N,10,0)</f>
        <v>#N/A</v>
      </c>
      <c r="D10" s="13"/>
      <c r="E10" s="13"/>
      <c r="F10" s="11"/>
      <c r="G10" s="11"/>
      <c r="H10" s="11"/>
      <c r="I10" s="11"/>
      <c r="J10" s="11"/>
      <c r="K10" s="11"/>
      <c r="L10" s="11"/>
      <c r="M10" s="12"/>
      <c r="N10" s="9"/>
      <c r="O10" s="9"/>
    </row>
    <row r="11" spans="2:15" s="7" customFormat="1" ht="6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  <c r="N11" s="9"/>
      <c r="O11" s="9"/>
    </row>
    <row r="12" spans="2:15" s="7" customFormat="1" ht="15.75" x14ac:dyDescent="0.25">
      <c r="B12" s="14" t="s">
        <v>1715</v>
      </c>
      <c r="C12" s="28" t="e">
        <f>_xlfn.CONCAT(pomocný!B7,",  ",_xlfn.CONCAT((IF(pomocný!B9&lt;&gt;0,pomocný!B9,(IF(pomocný!B10&lt;&gt;0,"číslo popisné",pomocný!B9))))," ",pomocný!B10))</f>
        <v>#N/A</v>
      </c>
      <c r="D12" s="15"/>
      <c r="E12" s="11"/>
      <c r="F12" s="11"/>
      <c r="H12" s="11"/>
      <c r="I12" s="11"/>
      <c r="J12" s="11"/>
      <c r="K12" s="11"/>
      <c r="L12" s="11"/>
      <c r="M12" s="12"/>
      <c r="N12" s="9"/>
      <c r="O12" s="9"/>
    </row>
    <row r="13" spans="2:15" s="7" customFormat="1" ht="7.5" customHeight="1" x14ac:dyDescent="0.2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9"/>
      <c r="O13" s="9"/>
    </row>
    <row r="14" spans="2:15" s="7" customFormat="1" ht="15.75" x14ac:dyDescent="0.25">
      <c r="B14" s="10" t="s">
        <v>1716</v>
      </c>
      <c r="C14" s="75">
        <f>pomocný!D3</f>
        <v>38298710124</v>
      </c>
      <c r="D14" s="75"/>
      <c r="E14" s="75"/>
      <c r="F14" s="75"/>
      <c r="G14" s="11"/>
      <c r="H14" s="11"/>
      <c r="I14" s="11"/>
      <c r="J14" s="11"/>
      <c r="K14" s="11"/>
      <c r="L14" s="11"/>
      <c r="M14" s="12"/>
      <c r="N14" s="9"/>
      <c r="O14" s="9"/>
    </row>
    <row r="15" spans="2:15" s="7" customFormat="1" ht="7.5" customHeigh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9"/>
      <c r="O15" s="9"/>
    </row>
    <row r="16" spans="2:15" s="7" customFormat="1" ht="18.75" x14ac:dyDescent="0.3">
      <c r="B16" s="10" t="s">
        <v>2151</v>
      </c>
      <c r="C16" s="64"/>
      <c r="D16" s="64"/>
      <c r="E16" s="64"/>
      <c r="F16" s="64"/>
      <c r="G16" s="64"/>
      <c r="H16" s="64"/>
      <c r="I16" s="64"/>
      <c r="K16" s="66" t="e">
        <f>pomocný!B12</f>
        <v>#N/A</v>
      </c>
      <c r="L16" s="64"/>
      <c r="M16" s="65"/>
      <c r="N16" s="9"/>
      <c r="O16" s="9"/>
    </row>
    <row r="17" spans="2:15" s="7" customFormat="1" ht="19.5" customHeight="1" x14ac:dyDescent="0.25"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9"/>
      <c r="O17" s="9"/>
    </row>
    <row r="18" spans="2:15" s="7" customFormat="1" ht="7.5" customHeight="1" x14ac:dyDescent="0.25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2:15" s="7" customFormat="1" ht="18.75" x14ac:dyDescent="0.3">
      <c r="B19" s="14" t="s">
        <v>1717</v>
      </c>
      <c r="C19" s="16"/>
      <c r="D19" s="16"/>
      <c r="E19" s="16"/>
      <c r="F19" s="18" t="e">
        <f>VLOOKUP(pomocný!B2,komplet!E:K,4,0)</f>
        <v>#N/A</v>
      </c>
      <c r="G19" s="16" t="s">
        <v>2150</v>
      </c>
      <c r="H19" s="63"/>
      <c r="I19" s="16"/>
      <c r="J19" s="16"/>
      <c r="K19" s="16"/>
      <c r="L19" s="16"/>
      <c r="M19" s="17"/>
    </row>
    <row r="20" spans="2:15" s="7" customFormat="1" ht="7.5" customHeight="1" x14ac:dyDescent="0.25">
      <c r="B20" s="14"/>
      <c r="C20" s="16"/>
      <c r="D20" s="16"/>
      <c r="E20" s="16"/>
      <c r="F20" s="19"/>
      <c r="G20" s="16"/>
      <c r="H20" s="16"/>
      <c r="I20" s="16"/>
      <c r="J20" s="16"/>
      <c r="K20" s="16"/>
      <c r="L20" s="16"/>
      <c r="M20" s="17"/>
    </row>
    <row r="21" spans="2:15" s="7" customFormat="1" ht="15.75" x14ac:dyDescent="0.25">
      <c r="B21" s="14" t="s">
        <v>1718</v>
      </c>
      <c r="C21" s="16"/>
      <c r="D21" s="16"/>
      <c r="E21" s="16"/>
      <c r="F21" s="19" t="e">
        <f>VLOOKUP(pomocný!B2,komplet!E:K,6,0)</f>
        <v>#N/A</v>
      </c>
      <c r="G21" s="16" t="s">
        <v>1719</v>
      </c>
      <c r="H21" s="16"/>
      <c r="I21" s="16"/>
      <c r="J21" s="16"/>
      <c r="K21" s="16"/>
      <c r="L21" s="16"/>
      <c r="M21" s="17"/>
    </row>
    <row r="22" spans="2:15" s="7" customFormat="1" ht="7.5" customHeight="1" x14ac:dyDescent="0.25">
      <c r="B22" s="14"/>
      <c r="C22" s="16"/>
      <c r="D22" s="16"/>
      <c r="E22" s="16"/>
      <c r="F22" s="19"/>
      <c r="G22" s="16"/>
      <c r="H22" s="16"/>
      <c r="I22" s="16"/>
      <c r="J22" s="16"/>
      <c r="K22" s="16"/>
      <c r="L22" s="16"/>
      <c r="M22" s="17"/>
    </row>
    <row r="23" spans="2:15" s="7" customFormat="1" ht="18.75" x14ac:dyDescent="0.3">
      <c r="B23" s="20" t="s">
        <v>1720</v>
      </c>
      <c r="C23" s="21"/>
      <c r="D23" s="21"/>
      <c r="E23" s="21"/>
      <c r="F23" s="22" t="e">
        <f>VLOOKUP(pomocný!B2,komplet!E:K,7,0)</f>
        <v>#N/A</v>
      </c>
      <c r="G23" s="21" t="s">
        <v>1719</v>
      </c>
      <c r="H23" s="16"/>
      <c r="I23" s="16"/>
      <c r="J23" s="16"/>
      <c r="K23" s="16"/>
      <c r="L23" s="16"/>
      <c r="M23" s="17"/>
    </row>
    <row r="24" spans="2:15" s="7" customFormat="1" ht="15.75" x14ac:dyDescent="0.25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</row>
    <row r="25" spans="2:15" s="7" customFormat="1" ht="15.75" x14ac:dyDescent="0.25"/>
    <row r="26" spans="2:15" s="7" customFormat="1" ht="12.75" customHeight="1" x14ac:dyDescent="0.25"/>
    <row r="27" spans="2:15" s="28" customFormat="1" ht="15.75" x14ac:dyDescent="0.25">
      <c r="B27" s="26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</row>
    <row r="28" spans="2:15" s="7" customFormat="1" ht="15.75" x14ac:dyDescent="0.25">
      <c r="J28" s="29" t="s">
        <v>1838</v>
      </c>
    </row>
  </sheetData>
  <mergeCells count="5">
    <mergeCell ref="B17:M17"/>
    <mergeCell ref="B4:M4"/>
    <mergeCell ref="B7:M7"/>
    <mergeCell ref="B8:M8"/>
    <mergeCell ref="C14:F14"/>
  </mergeCells>
  <conditionalFormatting sqref="B4:M4">
    <cfRule type="containsText" dxfId="1" priority="1" operator="containsText" text="vyberte">
      <formula>NOT(ISERROR(SEARCH("vyberte",B4)))</formula>
    </cfRule>
    <cfRule type="containsText" dxfId="0" priority="2" operator="containsText" text="potvrzena">
      <formula>NOT(ISERROR(SEARCH("potvrzena",B4)))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8B9E-5EB5-4E64-9456-098B22D05FDA}">
  <dimension ref="A2:J12"/>
  <sheetViews>
    <sheetView workbookViewId="0">
      <selection activeCell="B12" sqref="B12"/>
    </sheetView>
  </sheetViews>
  <sheetFormatPr defaultRowHeight="15" x14ac:dyDescent="0.25"/>
  <cols>
    <col min="4" max="4" width="13.5703125" customWidth="1"/>
  </cols>
  <sheetData>
    <row r="2" spans="1:10" x14ac:dyDescent="0.25">
      <c r="B2">
        <f>komplet!C2</f>
        <v>38298710124</v>
      </c>
      <c r="D2">
        <f>IF(B2&lt;J4,"000",IF(B2&lt;J3,"00",IF(B2&lt;J2,"0",B2)))</f>
        <v>38298710124</v>
      </c>
      <c r="J2" s="31">
        <v>9999999</v>
      </c>
    </row>
    <row r="3" spans="1:10" x14ac:dyDescent="0.25">
      <c r="D3">
        <f>IF(B2=D2,D2,_xlfn.CONCAT(D2,B2))</f>
        <v>38298710124</v>
      </c>
      <c r="J3" s="31">
        <v>999999</v>
      </c>
    </row>
    <row r="4" spans="1:10" x14ac:dyDescent="0.25">
      <c r="J4" s="31">
        <v>99999</v>
      </c>
    </row>
    <row r="5" spans="1:10" x14ac:dyDescent="0.25">
      <c r="J5" s="31">
        <v>9999</v>
      </c>
    </row>
    <row r="6" spans="1:10" x14ac:dyDescent="0.25">
      <c r="B6" t="s">
        <v>1722</v>
      </c>
    </row>
    <row r="7" spans="1:10" x14ac:dyDescent="0.25">
      <c r="A7" t="s">
        <v>1723</v>
      </c>
      <c r="B7" t="e">
        <f>VLOOKUP(B2,komplet!E:R,14,0)</f>
        <v>#N/A</v>
      </c>
    </row>
    <row r="9" spans="1:10" x14ac:dyDescent="0.25">
      <c r="A9" t="s">
        <v>1724</v>
      </c>
      <c r="B9" t="e">
        <f>VLOOKUP(B2,komplet!E:O,11,0)</f>
        <v>#N/A</v>
      </c>
    </row>
    <row r="10" spans="1:10" x14ac:dyDescent="0.25">
      <c r="A10" t="s">
        <v>1725</v>
      </c>
      <c r="B10" t="e">
        <f>IF(C10&lt;&gt;0,C10,"")</f>
        <v>#N/A</v>
      </c>
      <c r="C10" t="e">
        <f>VLOOKUP(B2,komplet!E:T,12,0)</f>
        <v>#N/A</v>
      </c>
    </row>
    <row r="11" spans="1:10" x14ac:dyDescent="0.25">
      <c r="A11" t="s">
        <v>1726</v>
      </c>
      <c r="B11" t="e">
        <f>IF(C11&lt;&gt;0,C11,"")</f>
        <v>#N/A</v>
      </c>
      <c r="C11" t="e">
        <f>VLOOKUP(B2,komplet!E:T,13,0)</f>
        <v>#N/A</v>
      </c>
    </row>
    <row r="12" spans="1:10" x14ac:dyDescent="0.25">
      <c r="A12" t="s">
        <v>2152</v>
      </c>
      <c r="B12" t="e">
        <f>VLOOKUP(B2,komplet!E:O,5,0)</f>
        <v>#N/A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komplet</vt:lpstr>
      <vt:lpstr>Zápis o převzetí k tisku</vt:lpstr>
      <vt:lpstr>pomocný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 Václav</dc:creator>
  <cp:lastModifiedBy>Nedvědová Jana</cp:lastModifiedBy>
  <dcterms:created xsi:type="dcterms:W3CDTF">2021-04-01T19:59:09Z</dcterms:created>
  <dcterms:modified xsi:type="dcterms:W3CDTF">2021-12-09T08:52:25Z</dcterms:modified>
</cp:coreProperties>
</file>