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7"/>
  <workbookPr filterPrivacy="1"/>
  <xr:revisionPtr revIDLastSave="183" documentId="11_F2EDC0CCF67017E98D2F38DCC07B84F5C46D7D35" xr6:coauthVersionLast="47" xr6:coauthVersionMax="47" xr10:uidLastSave="{25DE0406-1E80-4788-A980-11BBBD36DA49}"/>
  <bookViews>
    <workbookView xWindow="0" yWindow="0" windowWidth="22260" windowHeight="12648" firstSheet="2" activeTab="1" xr2:uid="{00000000-000D-0000-FFFF-FFFF00000000}"/>
  </bookViews>
  <sheets>
    <sheet name="Návod" sheetId="4" r:id="rId1"/>
    <sheet name="1 šablona" sheetId="1" r:id="rId2"/>
    <sheet name="Pomocný_seznam" sheetId="3" r:id="rId3"/>
    <sheet name="List2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M67" i="1"/>
  <c r="L38" i="1" l="1"/>
  <c r="C12" i="1"/>
  <c r="C16" i="1" s="1"/>
  <c r="C20" i="1" s="1"/>
  <c r="C24" i="1" s="1"/>
  <c r="C28" i="1" s="1"/>
  <c r="L5" i="1"/>
  <c r="L39" i="1" s="1"/>
  <c r="D5" i="1"/>
  <c r="D32" i="1" l="1"/>
  <c r="L68" i="1"/>
  <c r="N28" i="1" s="1"/>
  <c r="K68" i="1"/>
  <c r="N24" i="1" s="1"/>
  <c r="J68" i="1"/>
  <c r="N20" i="1" s="1"/>
  <c r="H68" i="1"/>
  <c r="N16" i="1" s="1"/>
  <c r="F68" i="1"/>
  <c r="N12" i="1" s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47" i="1"/>
  <c r="M48" i="1"/>
  <c r="M49" i="1"/>
  <c r="M46" i="1"/>
  <c r="M45" i="1"/>
  <c r="M44" i="1"/>
  <c r="D40" i="1"/>
  <c r="D39" i="1"/>
  <c r="D38" i="1"/>
  <c r="D37" i="1"/>
  <c r="B44" i="1"/>
  <c r="F43" i="1"/>
  <c r="N32" i="1" l="1"/>
  <c r="M68" i="1"/>
  <c r="H43" i="1"/>
  <c r="J43" i="1" l="1"/>
  <c r="K43" i="1" l="1"/>
  <c r="L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Minimální rozsah je 20 hodin/týden.</t>
        </r>
      </text>
    </comment>
    <comment ref="B4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Barevné rozlišení polí odpovídá limitům dětí pro danou aktivitu. Červená barva označuje miminum, zelená maximum.</t>
        </r>
      </text>
    </comment>
  </commentList>
</comments>
</file>

<file path=xl/sharedStrings.xml><?xml version="1.0" encoding="utf-8"?>
<sst xmlns="http://schemas.openxmlformats.org/spreadsheetml/2006/main" count="60" uniqueCount="49">
  <si>
    <t>Návod k vyplnění tabulek</t>
  </si>
  <si>
    <t>Předkládaný vzor tabulky obsahuje 2 základní listy:</t>
  </si>
  <si>
    <t>a) Návod</t>
  </si>
  <si>
    <t>b) 1 šablona</t>
  </si>
  <si>
    <r>
      <t>List s název "</t>
    </r>
    <r>
      <rPr>
        <b/>
        <sz val="11"/>
        <color theme="1"/>
        <rFont val="Calibri"/>
        <family val="2"/>
        <charset val="238"/>
        <scheme val="minor"/>
      </rPr>
      <t xml:space="preserve">1 šablona" </t>
    </r>
    <r>
      <rPr>
        <sz val="11"/>
        <color theme="1"/>
        <rFont val="Calibri"/>
        <family val="2"/>
        <charset val="238"/>
        <scheme val="minor"/>
      </rPr>
      <t>zaznamenává základní informace o příjemci, "třídní knihu" (evidenci aktivit) a evidenci docházky dětí. Všechny údaje jsou rozvrženy do dvou stran. Vyplňujte obě strany. List "1 šablona" je určen pro zaznamenání 1 šablony dle žádosti. V případě realizace více šablon je nutné list zkopírovat tolikrát, kolik realizujete šablon.</t>
    </r>
  </si>
  <si>
    <t>c) Pomocný_seznam</t>
  </si>
  <si>
    <t>Jedná se o pomocný seznam dětí přihlášených do aktivity/skupiny. Pokud zadáte seznam dětí do tohoto listu, automaticky se Vám propíšou do "třídní knihy".</t>
  </si>
  <si>
    <t>V tabulkách vyplňujte pouze bílá pole. V některých polích můžete využít přednastavený seznam, stačí tedy pouze zvolit relevantní možnost.</t>
  </si>
  <si>
    <t>Třídní kniha</t>
  </si>
  <si>
    <t>Název příjemce</t>
  </si>
  <si>
    <t>NNO 1</t>
  </si>
  <si>
    <t>Datum trvání šablony</t>
  </si>
  <si>
    <t>Typ příjemce</t>
  </si>
  <si>
    <t>od</t>
  </si>
  <si>
    <t>Výzva</t>
  </si>
  <si>
    <t>do</t>
  </si>
  <si>
    <t>Aktivita</t>
  </si>
  <si>
    <t>Aktivita B - Adaptační skupina 6 - 15 let</t>
  </si>
  <si>
    <t>Osoby vedoucí program</t>
  </si>
  <si>
    <t>Místo realizace programu</t>
  </si>
  <si>
    <t xml:space="preserve">Datum </t>
  </si>
  <si>
    <t>Čas</t>
  </si>
  <si>
    <t>Čas realizace aktivity
(od - do)</t>
  </si>
  <si>
    <t>Stručný popis aktivit</t>
  </si>
  <si>
    <t>Počet dětí</t>
  </si>
  <si>
    <t>Pondělí</t>
  </si>
  <si>
    <t>Úterý</t>
  </si>
  <si>
    <t>Středa</t>
  </si>
  <si>
    <t>Čtvrtek</t>
  </si>
  <si>
    <t>Pátek</t>
  </si>
  <si>
    <t>Celkem</t>
  </si>
  <si>
    <t>Seznam přítomných dětí</t>
  </si>
  <si>
    <t>Jméno dítěte</t>
  </si>
  <si>
    <t>Příjmení dítěte</t>
  </si>
  <si>
    <t>Účast</t>
  </si>
  <si>
    <t>ano</t>
  </si>
  <si>
    <t>Pomocný seznam dětí</t>
  </si>
  <si>
    <t>Volodymyr</t>
  </si>
  <si>
    <t>Intenzivní jazykový kurz češtiny jako druhého jazyka</t>
  </si>
  <si>
    <t>ne</t>
  </si>
  <si>
    <t>Aktivita A - Adaptační skupina 3 - 6 let</t>
  </si>
  <si>
    <t>Aktivita C - Adaptační skupina 3 - 15 let</t>
  </si>
  <si>
    <t>Veřejná vysoká škola</t>
  </si>
  <si>
    <t>Právnická osoba vykonávající činnost školy a školského zařízení zapsaná ve školském rejstříku</t>
  </si>
  <si>
    <t>Územní samosprávný celek, městská část hl. města Praha a dobrovolný svatek obcí</t>
  </si>
  <si>
    <t>Příspěvková organizace zřízená obcí, krajem, hl. městem Prahou, městskou částí hl. města Prahy nebo dobrovolným svazkem obcí</t>
  </si>
  <si>
    <t>Nestátní nezisková organizace</t>
  </si>
  <si>
    <t>Jazykové kurzy pro děti cizince migrující z Ukrajiny 2022</t>
  </si>
  <si>
    <t>Adaptační skupiny pro děti cizince migrující z Ukrajiny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</si>
</sst>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6" xfId="0" applyBorder="1"/>
    <xf numFmtId="0" fontId="2" fillId="2" borderId="17" xfId="0" applyFont="1" applyFill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4" fontId="2" fillId="2" borderId="11" xfId="0" applyNumberFormat="1" applyFont="1" applyFill="1" applyBorder="1"/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/>
    <xf numFmtId="0" fontId="0" fillId="0" borderId="9" xfId="0" applyBorder="1"/>
    <xf numFmtId="0" fontId="5" fillId="0" borderId="0" xfId="0" applyFont="1"/>
    <xf numFmtId="14" fontId="2" fillId="0" borderId="2" xfId="0" applyNumberFormat="1" applyFont="1" applyBorder="1"/>
    <xf numFmtId="14" fontId="2" fillId="2" borderId="2" xfId="0" applyNumberFormat="1" applyFont="1" applyFill="1" applyBorder="1"/>
    <xf numFmtId="14" fontId="2" fillId="2" borderId="12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2" borderId="16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4" borderId="58" xfId="0" applyFont="1" applyFill="1" applyBorder="1" applyAlignment="1">
      <alignment horizontal="left"/>
    </xf>
    <xf numFmtId="0" fontId="2" fillId="4" borderId="41" xfId="0" applyFont="1" applyFill="1" applyBorder="1" applyAlignment="1">
      <alignment horizontal="left"/>
    </xf>
    <xf numFmtId="0" fontId="0" fillId="0" borderId="71" xfId="0" applyBorder="1"/>
    <xf numFmtId="0" fontId="0" fillId="0" borderId="55" xfId="0" applyBorder="1"/>
    <xf numFmtId="0" fontId="0" fillId="0" borderId="0" xfId="0" applyAlignment="1">
      <alignment horizontal="left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1" fontId="0" fillId="0" borderId="46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0" fontId="2" fillId="2" borderId="38" xfId="0" applyFont="1" applyFill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2" fillId="4" borderId="59" xfId="0" applyFont="1" applyFill="1" applyBorder="1" applyAlignment="1">
      <alignment horizontal="left"/>
    </xf>
    <xf numFmtId="0" fontId="2" fillId="4" borderId="53" xfId="0" applyFont="1" applyFill="1" applyBorder="1" applyAlignment="1">
      <alignment horizontal="left"/>
    </xf>
    <xf numFmtId="1" fontId="0" fillId="0" borderId="18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" fontId="0" fillId="2" borderId="47" xfId="0" applyNumberFormat="1" applyFill="1" applyBorder="1" applyAlignment="1">
      <alignment horizontal="center" vertical="center"/>
    </xf>
    <xf numFmtId="1" fontId="0" fillId="2" borderId="49" xfId="0" applyNumberFormat="1" applyFill="1" applyBorder="1" applyAlignment="1">
      <alignment horizontal="center" vertical="center"/>
    </xf>
    <xf numFmtId="1" fontId="0" fillId="2" borderId="50" xfId="0" applyNumberFormat="1" applyFill="1" applyBorder="1" applyAlignment="1">
      <alignment horizontal="center" vertical="center"/>
    </xf>
    <xf numFmtId="1" fontId="0" fillId="2" borderId="69" xfId="0" applyNumberFormat="1" applyFill="1" applyBorder="1" applyAlignment="1">
      <alignment horizontal="center" vertical="center"/>
    </xf>
    <xf numFmtId="1" fontId="0" fillId="2" borderId="70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4" fontId="0" fillId="0" borderId="45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58" xfId="0" applyNumberFormat="1" applyBorder="1" applyAlignment="1">
      <alignment horizontal="left" wrapText="1"/>
    </xf>
    <xf numFmtId="49" fontId="0" fillId="0" borderId="25" xfId="0" applyNumberFormat="1" applyBorder="1" applyAlignment="1">
      <alignment horizontal="left"/>
    </xf>
    <xf numFmtId="49" fontId="0" fillId="0" borderId="51" xfId="0" applyNumberForma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49" fontId="1" fillId="2" borderId="59" xfId="0" applyNumberFormat="1" applyFont="1" applyFill="1" applyBorder="1" applyAlignment="1">
      <alignment horizontal="left"/>
    </xf>
    <xf numFmtId="0" fontId="1" fillId="2" borderId="52" xfId="0" applyFont="1" applyFill="1" applyBorder="1" applyAlignment="1">
      <alignment horizontal="left"/>
    </xf>
    <xf numFmtId="0" fontId="1" fillId="2" borderId="54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0" fontId="0" fillId="2" borderId="63" xfId="0" applyFill="1" applyBorder="1" applyAlignment="1">
      <alignment horizontal="left"/>
    </xf>
    <xf numFmtId="0" fontId="0" fillId="2" borderId="64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65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4" borderId="56" xfId="0" applyFont="1" applyFill="1" applyBorder="1" applyAlignment="1">
      <alignment horizontal="left"/>
    </xf>
    <xf numFmtId="0" fontId="2" fillId="4" borderId="39" xfId="0" applyFont="1" applyFill="1" applyBorder="1" applyAlignment="1">
      <alignment horizontal="left"/>
    </xf>
    <xf numFmtId="0" fontId="2" fillId="4" borderId="58" xfId="0" applyFont="1" applyFill="1" applyBorder="1" applyAlignment="1">
      <alignment horizontal="left"/>
    </xf>
    <xf numFmtId="0" fontId="2" fillId="4" borderId="41" xfId="0" applyFont="1" applyFill="1" applyBorder="1" applyAlignment="1">
      <alignment horizontal="left"/>
    </xf>
    <xf numFmtId="14" fontId="2" fillId="2" borderId="48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4" fontId="2" fillId="2" borderId="44" xfId="0" applyNumberFormat="1" applyFont="1" applyFill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56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2" borderId="58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51" xfId="0" applyFill="1" applyBorder="1" applyAlignment="1">
      <alignment horizontal="left"/>
    </xf>
    <xf numFmtId="49" fontId="0" fillId="0" borderId="59" xfId="0" applyNumberFormat="1" applyBorder="1" applyAlignment="1">
      <alignment horizontal="center" wrapText="1"/>
    </xf>
    <xf numFmtId="49" fontId="0" fillId="0" borderId="52" xfId="0" applyNumberFormat="1" applyBorder="1" applyAlignment="1">
      <alignment horizontal="center" wrapText="1"/>
    </xf>
    <xf numFmtId="49" fontId="0" fillId="0" borderId="54" xfId="0" applyNumberFormat="1" applyBorder="1" applyAlignment="1">
      <alignment horizontal="center" wrapText="1"/>
    </xf>
    <xf numFmtId="0" fontId="2" fillId="2" borderId="58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2" fillId="2" borderId="61" xfId="0" applyFont="1" applyFill="1" applyBorder="1" applyAlignment="1">
      <alignment horizontal="left"/>
    </xf>
    <xf numFmtId="0" fontId="2" fillId="2" borderId="67" xfId="0" applyFont="1" applyFill="1" applyBorder="1" applyAlignment="1">
      <alignment horizontal="left"/>
    </xf>
    <xf numFmtId="0" fontId="2" fillId="2" borderId="62" xfId="0" applyFont="1" applyFill="1" applyBorder="1" applyAlignment="1">
      <alignment horizontal="left"/>
    </xf>
    <xf numFmtId="0" fontId="2" fillId="2" borderId="68" xfId="0" applyFont="1" applyFill="1" applyBorder="1" applyAlignment="1">
      <alignment horizontal="left"/>
    </xf>
    <xf numFmtId="0" fontId="0" fillId="2" borderId="66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14" fontId="2" fillId="2" borderId="27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4" fontId="2" fillId="2" borderId="35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1" fontId="0" fillId="0" borderId="72" xfId="0" applyNumberFormat="1" applyBorder="1" applyAlignment="1">
      <alignment horizontal="center" vertical="center"/>
    </xf>
    <xf numFmtId="1" fontId="0" fillId="0" borderId="73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1" fontId="0" fillId="0" borderId="74" xfId="0" applyNumberFormat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/>
    </xf>
  </cellXfs>
  <cellStyles count="1">
    <cellStyle name="Normální" xfId="0" builtinId="0"/>
  </cellStyles>
  <dxfs count="9">
    <dxf>
      <fill>
        <patternFill>
          <bgColor rgb="FFCC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DF4557"/>
        </patternFill>
      </fill>
    </dxf>
    <dxf>
      <fill>
        <patternFill>
          <bgColor rgb="FFDF4557"/>
        </patternFill>
      </fill>
    </dxf>
    <dxf>
      <fill>
        <patternFill>
          <bgColor rgb="FFDF4557"/>
        </patternFill>
      </fill>
    </dxf>
    <dxf>
      <font>
        <b/>
        <i val="0"/>
        <color theme="1" tint="0.499984740745262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F4557"/>
      <color rgb="FFEB3D4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5"/>
  <sheetViews>
    <sheetView workbookViewId="0">
      <selection activeCell="G21" sqref="G21"/>
    </sheetView>
  </sheetViews>
  <sheetFormatPr defaultRowHeight="14.45"/>
  <cols>
    <col min="1" max="1" width="3.28515625" customWidth="1"/>
  </cols>
  <sheetData>
    <row r="2" spans="2:15">
      <c r="B2" t="s">
        <v>0</v>
      </c>
    </row>
    <row r="3" spans="2:15" ht="13.15" customHeight="1"/>
    <row r="4" spans="2:15" ht="13.15" customHeight="1">
      <c r="B4" t="s">
        <v>1</v>
      </c>
    </row>
    <row r="5" spans="2:15" ht="16.149999999999999" customHeight="1">
      <c r="B5" s="34"/>
      <c r="C5" s="34"/>
      <c r="D5" s="34"/>
      <c r="E5" s="34"/>
      <c r="F5" s="34"/>
      <c r="G5" s="34"/>
      <c r="H5" s="34"/>
      <c r="I5" s="34"/>
      <c r="J5" s="34"/>
    </row>
    <row r="6" spans="2:15" ht="16.149999999999999" customHeight="1">
      <c r="B6" s="11" t="s">
        <v>2</v>
      </c>
      <c r="C6" s="10"/>
      <c r="D6" s="10"/>
      <c r="E6" s="10"/>
      <c r="F6" s="10"/>
      <c r="G6" s="10"/>
      <c r="H6" s="10"/>
      <c r="I6" s="10"/>
      <c r="J6" s="10"/>
    </row>
    <row r="8" spans="2:15">
      <c r="B8" s="5" t="s">
        <v>3</v>
      </c>
    </row>
    <row r="9" spans="2:15">
      <c r="B9" s="34" t="s">
        <v>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2:15" ht="30" customHeight="1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2:15" ht="19.149999999999999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5">
      <c r="B12" s="5" t="s">
        <v>5</v>
      </c>
    </row>
    <row r="13" spans="2:15">
      <c r="B13" t="s">
        <v>6</v>
      </c>
    </row>
    <row r="15" spans="2:15">
      <c r="B15" s="5" t="s">
        <v>7</v>
      </c>
    </row>
  </sheetData>
  <mergeCells count="2">
    <mergeCell ref="B5:J5"/>
    <mergeCell ref="B9:O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8"/>
  <sheetViews>
    <sheetView showGridLines="0" tabSelected="1" view="pageLayout" topLeftCell="A23" zoomScaleNormal="55" workbookViewId="0">
      <selection activeCell="C32" sqref="C32:M32"/>
    </sheetView>
  </sheetViews>
  <sheetFormatPr defaultColWidth="8.85546875" defaultRowHeight="15"/>
  <cols>
    <col min="1" max="1" width="3.140625" customWidth="1"/>
    <col min="2" max="2" width="11.28515625" customWidth="1"/>
    <col min="3" max="3" width="12.7109375" customWidth="1"/>
    <col min="4" max="4" width="6.42578125" customWidth="1"/>
    <col min="5" max="5" width="13.7109375" customWidth="1"/>
    <col min="6" max="6" width="4.28515625" customWidth="1"/>
    <col min="7" max="7" width="10.7109375" customWidth="1"/>
    <col min="8" max="8" width="4.28515625" customWidth="1"/>
    <col min="9" max="9" width="10.7109375" customWidth="1"/>
    <col min="10" max="12" width="15.140625" customWidth="1"/>
    <col min="13" max="13" width="7.7109375" customWidth="1"/>
    <col min="14" max="14" width="10.28515625" customWidth="1"/>
    <col min="15" max="15" width="10.140625" bestFit="1" customWidth="1"/>
    <col min="16" max="16" width="4.42578125" customWidth="1"/>
    <col min="17" max="17" width="8.42578125" customWidth="1"/>
    <col min="18" max="18" width="10.140625" bestFit="1" customWidth="1"/>
  </cols>
  <sheetData>
    <row r="1" spans="2:14">
      <c r="B1" s="5" t="s">
        <v>8</v>
      </c>
    </row>
    <row r="2" spans="2:14" ht="9" customHeight="1"/>
    <row r="3" spans="2:14">
      <c r="B3" s="92" t="s">
        <v>9</v>
      </c>
      <c r="C3" s="93"/>
      <c r="D3" s="104" t="s">
        <v>10</v>
      </c>
      <c r="E3" s="105"/>
      <c r="F3" s="105"/>
      <c r="G3" s="105"/>
      <c r="H3" s="105"/>
      <c r="I3" s="105"/>
      <c r="J3" s="106"/>
      <c r="K3" s="90" t="s">
        <v>11</v>
      </c>
      <c r="L3" s="91"/>
    </row>
    <row r="4" spans="2:14">
      <c r="B4" s="30" t="s">
        <v>12</v>
      </c>
      <c r="C4" s="31"/>
      <c r="D4" s="107"/>
      <c r="E4" s="108"/>
      <c r="F4" s="108"/>
      <c r="G4" s="108"/>
      <c r="H4" s="108"/>
      <c r="I4" s="108"/>
      <c r="J4" s="109"/>
      <c r="K4" s="32" t="s">
        <v>13</v>
      </c>
      <c r="L4" s="22">
        <v>44655</v>
      </c>
    </row>
    <row r="5" spans="2:14">
      <c r="B5" s="94" t="s">
        <v>14</v>
      </c>
      <c r="C5" s="95"/>
      <c r="D5" s="110" t="str">
        <f>List2!B15</f>
        <v>Adaptační skupiny pro děti cizince migrující z Ukrajiny 2022</v>
      </c>
      <c r="E5" s="111"/>
      <c r="F5" s="111"/>
      <c r="G5" s="111"/>
      <c r="H5" s="111"/>
      <c r="I5" s="111"/>
      <c r="J5" s="112"/>
      <c r="K5" s="33" t="s">
        <v>15</v>
      </c>
      <c r="L5" s="23">
        <f>L4+4</f>
        <v>44659</v>
      </c>
    </row>
    <row r="6" spans="2:14">
      <c r="B6" s="94" t="s">
        <v>16</v>
      </c>
      <c r="C6" s="95"/>
      <c r="D6" s="107" t="s">
        <v>17</v>
      </c>
      <c r="E6" s="108"/>
      <c r="F6" s="108"/>
      <c r="G6" s="108"/>
      <c r="H6" s="108"/>
      <c r="I6" s="108"/>
      <c r="J6" s="109"/>
    </row>
    <row r="7" spans="2:14" ht="23.25" customHeight="1">
      <c r="B7" s="94" t="s">
        <v>18</v>
      </c>
      <c r="C7" s="95"/>
      <c r="D7" s="67"/>
      <c r="E7" s="68"/>
      <c r="F7" s="68"/>
      <c r="G7" s="68"/>
      <c r="H7" s="68"/>
      <c r="I7" s="68"/>
      <c r="J7" s="69"/>
    </row>
    <row r="8" spans="2:14" ht="18" customHeight="1">
      <c r="B8" s="48" t="s">
        <v>19</v>
      </c>
      <c r="C8" s="49"/>
      <c r="D8" s="113"/>
      <c r="E8" s="114"/>
      <c r="F8" s="114"/>
      <c r="G8" s="114"/>
      <c r="H8" s="114"/>
      <c r="I8" s="114"/>
      <c r="J8" s="115"/>
    </row>
    <row r="10" spans="2:14" ht="13.15" customHeight="1"/>
    <row r="11" spans="2:14" ht="45.75">
      <c r="C11" s="12" t="s">
        <v>20</v>
      </c>
      <c r="D11" s="13" t="s">
        <v>21</v>
      </c>
      <c r="E11" s="28" t="s">
        <v>22</v>
      </c>
      <c r="F11" s="101" t="s">
        <v>23</v>
      </c>
      <c r="G11" s="102"/>
      <c r="H11" s="102"/>
      <c r="I11" s="102"/>
      <c r="J11" s="102"/>
      <c r="K11" s="102"/>
      <c r="L11" s="102"/>
      <c r="M11" s="103"/>
      <c r="N11" s="9" t="s">
        <v>24</v>
      </c>
    </row>
    <row r="12" spans="2:14">
      <c r="B12" s="98" t="s">
        <v>25</v>
      </c>
      <c r="C12" s="99">
        <f>L4</f>
        <v>44655</v>
      </c>
      <c r="D12" s="100">
        <v>3</v>
      </c>
      <c r="E12" s="42"/>
      <c r="F12" s="65"/>
      <c r="G12" s="65"/>
      <c r="H12" s="65"/>
      <c r="I12" s="65"/>
      <c r="J12" s="65"/>
      <c r="K12" s="65"/>
      <c r="L12" s="65"/>
      <c r="M12" s="65"/>
      <c r="N12" s="59">
        <f>F68</f>
        <v>0</v>
      </c>
    </row>
    <row r="13" spans="2:14">
      <c r="B13" s="98"/>
      <c r="C13" s="96"/>
      <c r="D13" s="77"/>
      <c r="E13" s="43"/>
      <c r="F13" s="66"/>
      <c r="G13" s="66"/>
      <c r="H13" s="66"/>
      <c r="I13" s="66"/>
      <c r="J13" s="66"/>
      <c r="K13" s="66"/>
      <c r="L13" s="66"/>
      <c r="M13" s="66"/>
      <c r="N13" s="60"/>
    </row>
    <row r="14" spans="2:14">
      <c r="B14" s="98"/>
      <c r="C14" s="96"/>
      <c r="D14" s="77"/>
      <c r="E14" s="43"/>
      <c r="F14" s="66"/>
      <c r="G14" s="66"/>
      <c r="H14" s="66"/>
      <c r="I14" s="66"/>
      <c r="J14" s="66"/>
      <c r="K14" s="66"/>
      <c r="L14" s="66"/>
      <c r="M14" s="66"/>
      <c r="N14" s="60"/>
    </row>
    <row r="15" spans="2:14">
      <c r="B15" s="98"/>
      <c r="C15" s="96"/>
      <c r="D15" s="77"/>
      <c r="E15" s="44"/>
      <c r="F15" s="66"/>
      <c r="G15" s="66"/>
      <c r="H15" s="66"/>
      <c r="I15" s="66"/>
      <c r="J15" s="66"/>
      <c r="K15" s="66"/>
      <c r="L15" s="66"/>
      <c r="M15" s="66"/>
      <c r="N15" s="60"/>
    </row>
    <row r="16" spans="2:14">
      <c r="B16" s="98" t="s">
        <v>26</v>
      </c>
      <c r="C16" s="96">
        <f>C12+1</f>
        <v>44656</v>
      </c>
      <c r="D16" s="77">
        <v>6</v>
      </c>
      <c r="E16" s="52"/>
      <c r="F16" s="66"/>
      <c r="G16" s="66"/>
      <c r="H16" s="66"/>
      <c r="I16" s="66"/>
      <c r="J16" s="66"/>
      <c r="K16" s="66"/>
      <c r="L16" s="66"/>
      <c r="M16" s="66"/>
      <c r="N16" s="60">
        <f>H68</f>
        <v>0</v>
      </c>
    </row>
    <row r="17" spans="2:14">
      <c r="B17" s="98"/>
      <c r="C17" s="96"/>
      <c r="D17" s="77"/>
      <c r="E17" s="43"/>
      <c r="F17" s="66"/>
      <c r="G17" s="66"/>
      <c r="H17" s="66"/>
      <c r="I17" s="66"/>
      <c r="J17" s="66"/>
      <c r="K17" s="66"/>
      <c r="L17" s="66"/>
      <c r="M17" s="66"/>
      <c r="N17" s="60"/>
    </row>
    <row r="18" spans="2:14">
      <c r="B18" s="98"/>
      <c r="C18" s="96"/>
      <c r="D18" s="77"/>
      <c r="E18" s="43"/>
      <c r="F18" s="66"/>
      <c r="G18" s="66"/>
      <c r="H18" s="66"/>
      <c r="I18" s="66"/>
      <c r="J18" s="66"/>
      <c r="K18" s="66"/>
      <c r="L18" s="66"/>
      <c r="M18" s="66"/>
      <c r="N18" s="60"/>
    </row>
    <row r="19" spans="2:14">
      <c r="B19" s="98"/>
      <c r="C19" s="96"/>
      <c r="D19" s="77"/>
      <c r="E19" s="44"/>
      <c r="F19" s="66"/>
      <c r="G19" s="66"/>
      <c r="H19" s="66"/>
      <c r="I19" s="66"/>
      <c r="J19" s="66"/>
      <c r="K19" s="66"/>
      <c r="L19" s="66"/>
      <c r="M19" s="66"/>
      <c r="N19" s="60"/>
    </row>
    <row r="20" spans="2:14">
      <c r="B20" s="98" t="s">
        <v>27</v>
      </c>
      <c r="C20" s="96">
        <f>C16+1</f>
        <v>44657</v>
      </c>
      <c r="D20" s="77">
        <v>4</v>
      </c>
      <c r="E20" s="52"/>
      <c r="F20" s="66"/>
      <c r="G20" s="66"/>
      <c r="H20" s="66"/>
      <c r="I20" s="66"/>
      <c r="J20" s="66"/>
      <c r="K20" s="66"/>
      <c r="L20" s="66"/>
      <c r="M20" s="66"/>
      <c r="N20" s="60">
        <f>J68</f>
        <v>0</v>
      </c>
    </row>
    <row r="21" spans="2:14">
      <c r="B21" s="98"/>
      <c r="C21" s="96"/>
      <c r="D21" s="77"/>
      <c r="E21" s="43"/>
      <c r="F21" s="66"/>
      <c r="G21" s="66"/>
      <c r="H21" s="66"/>
      <c r="I21" s="66"/>
      <c r="J21" s="66"/>
      <c r="K21" s="66"/>
      <c r="L21" s="66"/>
      <c r="M21" s="66"/>
      <c r="N21" s="60"/>
    </row>
    <row r="22" spans="2:14">
      <c r="B22" s="98"/>
      <c r="C22" s="96"/>
      <c r="D22" s="77"/>
      <c r="E22" s="43"/>
      <c r="F22" s="66"/>
      <c r="G22" s="66"/>
      <c r="H22" s="66"/>
      <c r="I22" s="66"/>
      <c r="J22" s="66"/>
      <c r="K22" s="66"/>
      <c r="L22" s="66"/>
      <c r="M22" s="66"/>
      <c r="N22" s="60"/>
    </row>
    <row r="23" spans="2:14">
      <c r="B23" s="98"/>
      <c r="C23" s="96"/>
      <c r="D23" s="77"/>
      <c r="E23" s="44"/>
      <c r="F23" s="66"/>
      <c r="G23" s="66"/>
      <c r="H23" s="66"/>
      <c r="I23" s="66"/>
      <c r="J23" s="66"/>
      <c r="K23" s="66"/>
      <c r="L23" s="66"/>
      <c r="M23" s="66"/>
      <c r="N23" s="60"/>
    </row>
    <row r="24" spans="2:14">
      <c r="B24" s="98" t="s">
        <v>28</v>
      </c>
      <c r="C24" s="96">
        <f>C20+1</f>
        <v>44658</v>
      </c>
      <c r="D24" s="77">
        <v>3</v>
      </c>
      <c r="E24" s="52"/>
      <c r="F24" s="66"/>
      <c r="G24" s="66"/>
      <c r="H24" s="66"/>
      <c r="I24" s="66"/>
      <c r="J24" s="66"/>
      <c r="K24" s="66"/>
      <c r="L24" s="66"/>
      <c r="M24" s="66"/>
      <c r="N24" s="60">
        <f>K68</f>
        <v>0</v>
      </c>
    </row>
    <row r="25" spans="2:14">
      <c r="B25" s="98"/>
      <c r="C25" s="96"/>
      <c r="D25" s="77"/>
      <c r="E25" s="43"/>
      <c r="F25" s="66"/>
      <c r="G25" s="66"/>
      <c r="H25" s="66"/>
      <c r="I25" s="66"/>
      <c r="J25" s="66"/>
      <c r="K25" s="66"/>
      <c r="L25" s="66"/>
      <c r="M25" s="66"/>
      <c r="N25" s="60"/>
    </row>
    <row r="26" spans="2:14">
      <c r="B26" s="98"/>
      <c r="C26" s="96"/>
      <c r="D26" s="77"/>
      <c r="E26" s="43"/>
      <c r="F26" s="66"/>
      <c r="G26" s="66"/>
      <c r="H26" s="66"/>
      <c r="I26" s="66"/>
      <c r="J26" s="66"/>
      <c r="K26" s="66"/>
      <c r="L26" s="66"/>
      <c r="M26" s="66"/>
      <c r="N26" s="60"/>
    </row>
    <row r="27" spans="2:14">
      <c r="B27" s="98"/>
      <c r="C27" s="96"/>
      <c r="D27" s="77"/>
      <c r="E27" s="44"/>
      <c r="F27" s="78"/>
      <c r="G27" s="78"/>
      <c r="H27" s="78"/>
      <c r="I27" s="78"/>
      <c r="J27" s="78"/>
      <c r="K27" s="78"/>
      <c r="L27" s="78"/>
      <c r="M27" s="78"/>
      <c r="N27" s="61"/>
    </row>
    <row r="28" spans="2:14">
      <c r="B28" s="98" t="s">
        <v>29</v>
      </c>
      <c r="C28" s="96">
        <f>C24+1</f>
        <v>44659</v>
      </c>
      <c r="D28" s="77">
        <v>4</v>
      </c>
      <c r="E28" s="50"/>
      <c r="F28" s="79"/>
      <c r="G28" s="79"/>
      <c r="H28" s="79"/>
      <c r="I28" s="79"/>
      <c r="J28" s="79"/>
      <c r="K28" s="79"/>
      <c r="L28" s="79"/>
      <c r="M28" s="79"/>
      <c r="N28" s="62">
        <f>L68</f>
        <v>1</v>
      </c>
    </row>
    <row r="29" spans="2:14">
      <c r="B29" s="98"/>
      <c r="C29" s="97"/>
      <c r="D29" s="77"/>
      <c r="E29" s="51"/>
      <c r="F29" s="79"/>
      <c r="G29" s="79"/>
      <c r="H29" s="79"/>
      <c r="I29" s="79"/>
      <c r="J29" s="79"/>
      <c r="K29" s="79"/>
      <c r="L29" s="79"/>
      <c r="M29" s="79"/>
      <c r="N29" s="62"/>
    </row>
    <row r="30" spans="2:14">
      <c r="B30" s="98"/>
      <c r="C30" s="97"/>
      <c r="D30" s="77"/>
      <c r="E30" s="51"/>
      <c r="F30" s="79"/>
      <c r="G30" s="79"/>
      <c r="H30" s="79"/>
      <c r="I30" s="79"/>
      <c r="J30" s="79"/>
      <c r="K30" s="79"/>
      <c r="L30" s="79"/>
      <c r="M30" s="79"/>
      <c r="N30" s="62"/>
    </row>
    <row r="31" spans="2:14">
      <c r="B31" s="98"/>
      <c r="C31" s="140"/>
      <c r="D31" s="52"/>
      <c r="E31" s="51"/>
      <c r="F31" s="141"/>
      <c r="G31" s="141"/>
      <c r="H31" s="141"/>
      <c r="I31" s="141"/>
      <c r="J31" s="141"/>
      <c r="K31" s="141"/>
      <c r="L31" s="141"/>
      <c r="M31" s="141"/>
      <c r="N31" s="63"/>
    </row>
    <row r="32" spans="2:14" ht="21.6" customHeight="1">
      <c r="B32" s="3"/>
      <c r="C32" s="134" t="s">
        <v>30</v>
      </c>
      <c r="D32" s="135">
        <f>SUM(D12:D31)</f>
        <v>20</v>
      </c>
      <c r="E32" s="136"/>
      <c r="F32" s="137"/>
      <c r="G32" s="137"/>
      <c r="H32" s="137"/>
      <c r="I32" s="137"/>
      <c r="J32" s="137"/>
      <c r="K32" s="137"/>
      <c r="L32" s="137"/>
      <c r="M32" s="138"/>
      <c r="N32" s="139">
        <f>SUM(N12:N31)</f>
        <v>1</v>
      </c>
    </row>
    <row r="33" spans="1:17">
      <c r="B33" s="3"/>
      <c r="C33" s="3"/>
      <c r="D33" s="3"/>
      <c r="E33" s="3"/>
      <c r="F33" s="2"/>
      <c r="G33" s="2"/>
      <c r="H33" s="2"/>
      <c r="I33" s="2"/>
      <c r="J33" s="2"/>
      <c r="K33" s="2"/>
      <c r="L33" s="2"/>
      <c r="M33" s="2"/>
      <c r="N33" s="2"/>
    </row>
    <row r="34" spans="1:17">
      <c r="B34" s="3"/>
      <c r="C34" s="3"/>
      <c r="D34" s="3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>
      <c r="B35" s="126" t="s">
        <v>31</v>
      </c>
      <c r="C35" s="126"/>
      <c r="D35" s="126"/>
      <c r="E35" s="2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.9" customHeight="1"/>
    <row r="37" spans="1:17">
      <c r="B37" s="118" t="s">
        <v>9</v>
      </c>
      <c r="C37" s="119"/>
      <c r="D37" s="80" t="str">
        <f>D3</f>
        <v>NNO 1</v>
      </c>
      <c r="E37" s="81"/>
      <c r="F37" s="82"/>
      <c r="G37" s="82"/>
      <c r="H37" s="82"/>
      <c r="I37" s="82"/>
      <c r="J37" s="83"/>
      <c r="K37" s="90" t="s">
        <v>11</v>
      </c>
      <c r="L37" s="91"/>
    </row>
    <row r="38" spans="1:17">
      <c r="B38" s="120" t="s">
        <v>12</v>
      </c>
      <c r="C38" s="121"/>
      <c r="D38" s="84">
        <f>D4</f>
        <v>0</v>
      </c>
      <c r="E38" s="85"/>
      <c r="F38" s="86"/>
      <c r="G38" s="86"/>
      <c r="H38" s="86"/>
      <c r="I38" s="86"/>
      <c r="J38" s="87"/>
      <c r="K38" s="32" t="s">
        <v>13</v>
      </c>
      <c r="L38" s="14">
        <f>L4</f>
        <v>44655</v>
      </c>
    </row>
    <row r="39" spans="1:17">
      <c r="B39" s="116" t="s">
        <v>14</v>
      </c>
      <c r="C39" s="117"/>
      <c r="D39" s="84" t="str">
        <f>D5</f>
        <v>Adaptační skupiny pro děti cizince migrující z Ukrajiny 2022</v>
      </c>
      <c r="E39" s="85"/>
      <c r="F39" s="86"/>
      <c r="G39" s="86"/>
      <c r="H39" s="86"/>
      <c r="I39" s="86"/>
      <c r="J39" s="87"/>
      <c r="K39" s="33" t="s">
        <v>15</v>
      </c>
      <c r="L39" s="14">
        <f>L5</f>
        <v>44659</v>
      </c>
      <c r="M39" s="29"/>
    </row>
    <row r="40" spans="1:17">
      <c r="B40" s="116" t="s">
        <v>16</v>
      </c>
      <c r="C40" s="117"/>
      <c r="D40" s="122" t="str">
        <f>D6</f>
        <v>Aktivita B - Adaptační skupina 6 - 15 let</v>
      </c>
      <c r="E40" s="123"/>
      <c r="F40" s="124"/>
      <c r="G40" s="124"/>
      <c r="H40" s="124"/>
      <c r="I40" s="124"/>
      <c r="J40" s="125"/>
    </row>
    <row r="41" spans="1:17">
      <c r="B41" s="48" t="s">
        <v>19</v>
      </c>
      <c r="C41" s="49"/>
      <c r="D41" s="72">
        <f>D8</f>
        <v>0</v>
      </c>
      <c r="E41" s="73"/>
      <c r="F41" s="73"/>
      <c r="G41" s="73"/>
      <c r="H41" s="73"/>
      <c r="I41" s="73"/>
      <c r="J41" s="74"/>
    </row>
    <row r="42" spans="1:17" ht="15" customHeight="1">
      <c r="J42" s="21"/>
    </row>
    <row r="43" spans="1:17">
      <c r="B43" s="39" t="s">
        <v>32</v>
      </c>
      <c r="C43" s="45"/>
      <c r="D43" s="39" t="s">
        <v>33</v>
      </c>
      <c r="E43" s="40"/>
      <c r="F43" s="130">
        <f>C12</f>
        <v>44655</v>
      </c>
      <c r="G43" s="131"/>
      <c r="H43" s="132">
        <f>C16</f>
        <v>44656</v>
      </c>
      <c r="I43" s="103"/>
      <c r="J43" s="24">
        <f>C20</f>
        <v>44657</v>
      </c>
      <c r="K43" s="24">
        <f>C24</f>
        <v>44658</v>
      </c>
      <c r="L43" s="24">
        <f>C28</f>
        <v>44659</v>
      </c>
      <c r="M43" s="25" t="s">
        <v>34</v>
      </c>
    </row>
    <row r="44" spans="1:17">
      <c r="A44" s="4">
        <v>1</v>
      </c>
      <c r="B44" s="46" t="str">
        <f>Pomocný_seznam!B4</f>
        <v>Volodymyr</v>
      </c>
      <c r="C44" s="47"/>
      <c r="D44" s="53"/>
      <c r="E44" s="54"/>
      <c r="F44" s="133"/>
      <c r="G44" s="133"/>
      <c r="H44" s="75"/>
      <c r="I44" s="76"/>
      <c r="J44" s="20"/>
      <c r="K44" s="20"/>
      <c r="L44" s="20" t="s">
        <v>35</v>
      </c>
      <c r="M44" s="15">
        <f>COUNTIF(F44:L44,List2!N2)</f>
        <v>1</v>
      </c>
    </row>
    <row r="45" spans="1:17">
      <c r="A45" s="4">
        <v>2</v>
      </c>
      <c r="B45" s="37">
        <f>Pomocný_seznam!B5</f>
        <v>0</v>
      </c>
      <c r="C45" s="38"/>
      <c r="D45" s="35"/>
      <c r="E45" s="36"/>
      <c r="F45" s="64"/>
      <c r="G45" s="64"/>
      <c r="H45" s="70"/>
      <c r="I45" s="71"/>
      <c r="J45" s="6"/>
      <c r="K45" s="6"/>
      <c r="L45" s="6"/>
      <c r="M45" s="16">
        <f>COUNTIF(F45:L45,List2!N2)</f>
        <v>0</v>
      </c>
    </row>
    <row r="46" spans="1:17">
      <c r="A46" s="4">
        <v>3</v>
      </c>
      <c r="B46" s="37">
        <f>Pomocný_seznam!B6</f>
        <v>0</v>
      </c>
      <c r="C46" s="38"/>
      <c r="D46" s="35"/>
      <c r="E46" s="36"/>
      <c r="F46" s="64"/>
      <c r="G46" s="64"/>
      <c r="H46" s="70"/>
      <c r="I46" s="71"/>
      <c r="J46" s="6"/>
      <c r="K46" s="6"/>
      <c r="L46" s="6"/>
      <c r="M46" s="16">
        <f>COUNTIF(F46:L46,List2!$N$2)</f>
        <v>0</v>
      </c>
    </row>
    <row r="47" spans="1:17">
      <c r="A47" s="4">
        <v>4</v>
      </c>
      <c r="B47" s="37">
        <f>Pomocný_seznam!B7</f>
        <v>0</v>
      </c>
      <c r="C47" s="38"/>
      <c r="D47" s="35"/>
      <c r="E47" s="36"/>
      <c r="F47" s="64"/>
      <c r="G47" s="64"/>
      <c r="H47" s="70"/>
      <c r="I47" s="71"/>
      <c r="J47" s="6"/>
      <c r="K47" s="6"/>
      <c r="L47" s="6"/>
      <c r="M47" s="16">
        <f>COUNTIF(F47:L47,List2!$N$2)</f>
        <v>0</v>
      </c>
    </row>
    <row r="48" spans="1:17">
      <c r="A48" s="4">
        <v>5</v>
      </c>
      <c r="B48" s="37">
        <f>Pomocný_seznam!B8</f>
        <v>0</v>
      </c>
      <c r="C48" s="38"/>
      <c r="D48" s="35"/>
      <c r="E48" s="36"/>
      <c r="F48" s="64"/>
      <c r="G48" s="64"/>
      <c r="H48" s="70"/>
      <c r="I48" s="71"/>
      <c r="J48" s="6"/>
      <c r="K48" s="6"/>
      <c r="L48" s="6"/>
      <c r="M48" s="16">
        <f>COUNTIF(F48:L48,List2!$N$2)</f>
        <v>0</v>
      </c>
    </row>
    <row r="49" spans="1:13">
      <c r="A49" s="4">
        <v>6</v>
      </c>
      <c r="B49" s="37">
        <f>Pomocný_seznam!B9</f>
        <v>0</v>
      </c>
      <c r="C49" s="38"/>
      <c r="D49" s="35"/>
      <c r="E49" s="36"/>
      <c r="F49" s="64"/>
      <c r="G49" s="64"/>
      <c r="H49" s="70"/>
      <c r="I49" s="71"/>
      <c r="J49" s="6"/>
      <c r="K49" s="6"/>
      <c r="L49" s="6"/>
      <c r="M49" s="16">
        <f>COUNTIF(F49:L49,List2!$N$2)</f>
        <v>0</v>
      </c>
    </row>
    <row r="50" spans="1:13">
      <c r="A50" s="4">
        <v>7</v>
      </c>
      <c r="B50" s="37">
        <f>Pomocný_seznam!B10</f>
        <v>0</v>
      </c>
      <c r="C50" s="38"/>
      <c r="D50" s="35"/>
      <c r="E50" s="36"/>
      <c r="F50" s="64"/>
      <c r="G50" s="64"/>
      <c r="H50" s="70"/>
      <c r="I50" s="71"/>
      <c r="J50" s="6"/>
      <c r="K50" s="6"/>
      <c r="L50" s="6"/>
      <c r="M50" s="16">
        <f>COUNTIF(F50:L50,List2!$N$2)</f>
        <v>0</v>
      </c>
    </row>
    <row r="51" spans="1:13">
      <c r="A51" s="4">
        <v>8</v>
      </c>
      <c r="B51" s="37">
        <f>Pomocný_seznam!B11</f>
        <v>0</v>
      </c>
      <c r="C51" s="38"/>
      <c r="D51" s="35"/>
      <c r="E51" s="36"/>
      <c r="F51" s="64"/>
      <c r="G51" s="64"/>
      <c r="H51" s="70"/>
      <c r="I51" s="71"/>
      <c r="J51" s="6"/>
      <c r="K51" s="6"/>
      <c r="L51" s="6"/>
      <c r="M51" s="16">
        <f>COUNTIF(F51:L51,List2!$N$2)</f>
        <v>0</v>
      </c>
    </row>
    <row r="52" spans="1:13">
      <c r="A52" s="4">
        <v>9</v>
      </c>
      <c r="B52" s="37">
        <f>Pomocný_seznam!B12</f>
        <v>0</v>
      </c>
      <c r="C52" s="38"/>
      <c r="D52" s="35"/>
      <c r="E52" s="36"/>
      <c r="F52" s="64"/>
      <c r="G52" s="64"/>
      <c r="H52" s="70"/>
      <c r="I52" s="71"/>
      <c r="J52" s="6"/>
      <c r="K52" s="6"/>
      <c r="L52" s="6"/>
      <c r="M52" s="16">
        <f>COUNTIF(F52:L52,List2!$N$2)</f>
        <v>0</v>
      </c>
    </row>
    <row r="53" spans="1:13">
      <c r="A53" s="4">
        <v>10</v>
      </c>
      <c r="B53" s="37">
        <f>Pomocný_seznam!B13</f>
        <v>0</v>
      </c>
      <c r="C53" s="38"/>
      <c r="D53" s="35"/>
      <c r="E53" s="36"/>
      <c r="F53" s="64"/>
      <c r="G53" s="64"/>
      <c r="H53" s="70"/>
      <c r="I53" s="71"/>
      <c r="J53" s="6"/>
      <c r="K53" s="6"/>
      <c r="L53" s="6"/>
      <c r="M53" s="16">
        <f>COUNTIF(F53:L53,List2!$N$2)</f>
        <v>0</v>
      </c>
    </row>
    <row r="54" spans="1:13">
      <c r="A54" s="4">
        <v>11</v>
      </c>
      <c r="B54" s="37">
        <f>Pomocný_seznam!B14</f>
        <v>0</v>
      </c>
      <c r="C54" s="38"/>
      <c r="D54" s="35"/>
      <c r="E54" s="36"/>
      <c r="F54" s="64"/>
      <c r="G54" s="64"/>
      <c r="H54" s="70"/>
      <c r="I54" s="71"/>
      <c r="J54" s="6"/>
      <c r="K54" s="6"/>
      <c r="L54" s="6"/>
      <c r="M54" s="16">
        <f>COUNTIF(F54:L54,List2!$N$2)</f>
        <v>0</v>
      </c>
    </row>
    <row r="55" spans="1:13">
      <c r="A55" s="4">
        <v>12</v>
      </c>
      <c r="B55" s="37">
        <f>Pomocný_seznam!B15</f>
        <v>0</v>
      </c>
      <c r="C55" s="38"/>
      <c r="D55" s="35"/>
      <c r="E55" s="36"/>
      <c r="F55" s="64"/>
      <c r="G55" s="64"/>
      <c r="H55" s="70"/>
      <c r="I55" s="71"/>
      <c r="J55" s="6"/>
      <c r="K55" s="6"/>
      <c r="L55" s="6"/>
      <c r="M55" s="16">
        <f>COUNTIF(F55:L55,List2!$N$2)</f>
        <v>0</v>
      </c>
    </row>
    <row r="56" spans="1:13">
      <c r="A56" s="4">
        <v>13</v>
      </c>
      <c r="B56" s="37">
        <f>Pomocný_seznam!B16</f>
        <v>0</v>
      </c>
      <c r="C56" s="38"/>
      <c r="D56" s="35"/>
      <c r="E56" s="36"/>
      <c r="F56" s="64"/>
      <c r="G56" s="64"/>
      <c r="H56" s="70"/>
      <c r="I56" s="71"/>
      <c r="J56" s="6"/>
      <c r="K56" s="6"/>
      <c r="L56" s="6"/>
      <c r="M56" s="16">
        <f>COUNTIF(F56:L56,List2!$N$2)</f>
        <v>0</v>
      </c>
    </row>
    <row r="57" spans="1:13">
      <c r="A57" s="4">
        <v>14</v>
      </c>
      <c r="B57" s="37">
        <f>Pomocný_seznam!B17</f>
        <v>0</v>
      </c>
      <c r="C57" s="38"/>
      <c r="D57" s="35"/>
      <c r="E57" s="36"/>
      <c r="F57" s="64"/>
      <c r="G57" s="64"/>
      <c r="H57" s="70"/>
      <c r="I57" s="71"/>
      <c r="J57" s="6"/>
      <c r="K57" s="6"/>
      <c r="L57" s="6"/>
      <c r="M57" s="16">
        <f>COUNTIF(F57:L57,List2!$N$2)</f>
        <v>0</v>
      </c>
    </row>
    <row r="58" spans="1:13">
      <c r="A58" s="4">
        <v>15</v>
      </c>
      <c r="B58" s="37">
        <f>Pomocný_seznam!B18</f>
        <v>0</v>
      </c>
      <c r="C58" s="38"/>
      <c r="D58" s="35"/>
      <c r="E58" s="36"/>
      <c r="F58" s="64"/>
      <c r="G58" s="64"/>
      <c r="H58" s="70"/>
      <c r="I58" s="71"/>
      <c r="J58" s="6"/>
      <c r="K58" s="6"/>
      <c r="L58" s="6"/>
      <c r="M58" s="16">
        <f>COUNTIF(F58:L58,List2!$N$2)</f>
        <v>0</v>
      </c>
    </row>
    <row r="59" spans="1:13">
      <c r="A59" s="4">
        <v>16</v>
      </c>
      <c r="B59" s="37">
        <f>Pomocný_seznam!B19</f>
        <v>0</v>
      </c>
      <c r="C59" s="38"/>
      <c r="D59" s="35"/>
      <c r="E59" s="36"/>
      <c r="F59" s="64"/>
      <c r="G59" s="64"/>
      <c r="H59" s="70"/>
      <c r="I59" s="71"/>
      <c r="J59" s="6"/>
      <c r="K59" s="6"/>
      <c r="L59" s="6"/>
      <c r="M59" s="16">
        <f>COUNTIF(F59:L59,List2!$N$2)</f>
        <v>0</v>
      </c>
    </row>
    <row r="60" spans="1:13">
      <c r="A60" s="4">
        <v>17</v>
      </c>
      <c r="B60" s="37">
        <f>Pomocný_seznam!B20</f>
        <v>0</v>
      </c>
      <c r="C60" s="38"/>
      <c r="D60" s="35"/>
      <c r="E60" s="36"/>
      <c r="F60" s="64"/>
      <c r="G60" s="64"/>
      <c r="H60" s="70"/>
      <c r="I60" s="71"/>
      <c r="J60" s="6"/>
      <c r="K60" s="6"/>
      <c r="L60" s="6"/>
      <c r="M60" s="16">
        <f>COUNTIF(F60:L60,List2!$N$2)</f>
        <v>0</v>
      </c>
    </row>
    <row r="61" spans="1:13">
      <c r="A61" s="4">
        <v>18</v>
      </c>
      <c r="B61" s="37">
        <f>Pomocný_seznam!B21</f>
        <v>0</v>
      </c>
      <c r="C61" s="38"/>
      <c r="D61" s="35"/>
      <c r="E61" s="36"/>
      <c r="F61" s="64"/>
      <c r="G61" s="64"/>
      <c r="H61" s="70"/>
      <c r="I61" s="71"/>
      <c r="J61" s="6"/>
      <c r="K61" s="6"/>
      <c r="L61" s="6"/>
      <c r="M61" s="16">
        <f>COUNTIF(F61:L61,List2!$N$2)</f>
        <v>0</v>
      </c>
    </row>
    <row r="62" spans="1:13">
      <c r="A62" s="4">
        <v>19</v>
      </c>
      <c r="B62" s="37">
        <f>Pomocný_seznam!B22</f>
        <v>0</v>
      </c>
      <c r="C62" s="38"/>
      <c r="D62" s="35"/>
      <c r="E62" s="36"/>
      <c r="F62" s="64"/>
      <c r="G62" s="64"/>
      <c r="H62" s="70"/>
      <c r="I62" s="71"/>
      <c r="J62" s="6"/>
      <c r="K62" s="6"/>
      <c r="L62" s="6"/>
      <c r="M62" s="16">
        <f>COUNTIF(F62:L62,List2!$N$2)</f>
        <v>0</v>
      </c>
    </row>
    <row r="63" spans="1:13">
      <c r="A63" s="4">
        <v>20</v>
      </c>
      <c r="B63" s="37">
        <f>Pomocný_seznam!B23</f>
        <v>0</v>
      </c>
      <c r="C63" s="38"/>
      <c r="D63" s="35"/>
      <c r="E63" s="36"/>
      <c r="F63" s="64"/>
      <c r="G63" s="64"/>
      <c r="H63" s="70"/>
      <c r="I63" s="71"/>
      <c r="J63" s="6"/>
      <c r="K63" s="6"/>
      <c r="L63" s="6"/>
      <c r="M63" s="16">
        <f>COUNTIF(F63:L63,List2!$N$2)</f>
        <v>0</v>
      </c>
    </row>
    <row r="64" spans="1:13">
      <c r="A64" s="4">
        <v>21</v>
      </c>
      <c r="B64" s="37">
        <f>Pomocný_seznam!B24</f>
        <v>0</v>
      </c>
      <c r="C64" s="38"/>
      <c r="D64" s="35"/>
      <c r="E64" s="36"/>
      <c r="F64" s="64"/>
      <c r="G64" s="64"/>
      <c r="H64" s="70"/>
      <c r="I64" s="71"/>
      <c r="J64" s="6"/>
      <c r="K64" s="6"/>
      <c r="L64" s="6"/>
      <c r="M64" s="16">
        <f>COUNTIF(F64:L64,List2!$N$2)</f>
        <v>0</v>
      </c>
    </row>
    <row r="65" spans="1:13">
      <c r="A65" s="4">
        <v>22</v>
      </c>
      <c r="B65" s="37">
        <f>Pomocný_seznam!B25</f>
        <v>0</v>
      </c>
      <c r="C65" s="38"/>
      <c r="D65" s="35"/>
      <c r="E65" s="36"/>
      <c r="F65" s="64"/>
      <c r="G65" s="64"/>
      <c r="H65" s="70"/>
      <c r="I65" s="71"/>
      <c r="J65" s="6"/>
      <c r="K65" s="6"/>
      <c r="L65" s="6"/>
      <c r="M65" s="16">
        <f>COUNTIF(F65:L65,List2!$N$2)</f>
        <v>0</v>
      </c>
    </row>
    <row r="66" spans="1:13">
      <c r="A66" s="4">
        <v>23</v>
      </c>
      <c r="B66" s="37">
        <f>Pomocný_seznam!B26</f>
        <v>0</v>
      </c>
      <c r="C66" s="38"/>
      <c r="D66" s="35"/>
      <c r="E66" s="36"/>
      <c r="F66" s="64"/>
      <c r="G66" s="64"/>
      <c r="H66" s="88"/>
      <c r="I66" s="89"/>
      <c r="J66" s="19"/>
      <c r="K66" s="19"/>
      <c r="L66" s="19"/>
      <c r="M66" s="16">
        <f>COUNTIF(F66:L66,List2!$N$2)</f>
        <v>0</v>
      </c>
    </row>
    <row r="67" spans="1:13">
      <c r="A67" s="4">
        <v>24</v>
      </c>
      <c r="B67" s="37">
        <f>Pomocný_seznam!B27</f>
        <v>0</v>
      </c>
      <c r="C67" s="38"/>
      <c r="D67" s="35"/>
      <c r="E67" s="36"/>
      <c r="F67" s="127"/>
      <c r="G67" s="127"/>
      <c r="H67" s="128"/>
      <c r="I67" s="129"/>
      <c r="J67" s="8"/>
      <c r="K67" s="8"/>
      <c r="L67" s="8"/>
      <c r="M67" s="17">
        <f>COUNTIF(F67:L67,List2!$N$2)</f>
        <v>0</v>
      </c>
    </row>
    <row r="68" spans="1:13" ht="13.15" customHeight="1">
      <c r="A68" s="4"/>
      <c r="B68" s="39" t="s">
        <v>30</v>
      </c>
      <c r="C68" s="40"/>
      <c r="D68" s="40"/>
      <c r="E68" s="41"/>
      <c r="F68" s="55">
        <f>COUNTIF(F44:G66,List2!$N$2)</f>
        <v>0</v>
      </c>
      <c r="G68" s="56"/>
      <c r="H68" s="57">
        <f>COUNTIF(H44:I66,List2!$N$2)</f>
        <v>0</v>
      </c>
      <c r="I68" s="58"/>
      <c r="J68" s="26">
        <f>COUNTIF(J44:J66,List2!$N$2)</f>
        <v>0</v>
      </c>
      <c r="K68" s="26">
        <f>COUNTIF(K44:K66,List2!$N$2)</f>
        <v>0</v>
      </c>
      <c r="L68" s="26">
        <f>COUNTIF(L44:L66,List2!$N$2)</f>
        <v>1</v>
      </c>
      <c r="M68" s="18">
        <f>COUNTIF(M44:M66,"&gt;=1")-COUNTIF(M44:M66,"=5")</f>
        <v>1</v>
      </c>
    </row>
  </sheetData>
  <mergeCells count="159">
    <mergeCell ref="B39:C39"/>
    <mergeCell ref="B40:C40"/>
    <mergeCell ref="B37:C37"/>
    <mergeCell ref="B38:C38"/>
    <mergeCell ref="D40:J40"/>
    <mergeCell ref="B35:D35"/>
    <mergeCell ref="F67:G67"/>
    <mergeCell ref="H67:I67"/>
    <mergeCell ref="F43:G43"/>
    <mergeCell ref="H43:I43"/>
    <mergeCell ref="F44:G44"/>
    <mergeCell ref="H47:I47"/>
    <mergeCell ref="H48:I48"/>
    <mergeCell ref="H49:I49"/>
    <mergeCell ref="H50:I50"/>
    <mergeCell ref="F62:G62"/>
    <mergeCell ref="F63:G63"/>
    <mergeCell ref="F52:G52"/>
    <mergeCell ref="F53:G53"/>
    <mergeCell ref="F54:G54"/>
    <mergeCell ref="F55:G55"/>
    <mergeCell ref="F51:G51"/>
    <mergeCell ref="K3:L3"/>
    <mergeCell ref="B3:C3"/>
    <mergeCell ref="B5:C5"/>
    <mergeCell ref="B6:C6"/>
    <mergeCell ref="B7:C7"/>
    <mergeCell ref="C20:C23"/>
    <mergeCell ref="C24:C27"/>
    <mergeCell ref="C28:C31"/>
    <mergeCell ref="B12:B15"/>
    <mergeCell ref="B16:B19"/>
    <mergeCell ref="B20:B23"/>
    <mergeCell ref="B24:B27"/>
    <mergeCell ref="B28:B31"/>
    <mergeCell ref="C12:C15"/>
    <mergeCell ref="C16:C19"/>
    <mergeCell ref="D12:D15"/>
    <mergeCell ref="F11:M11"/>
    <mergeCell ref="F16:M19"/>
    <mergeCell ref="F20:M23"/>
    <mergeCell ref="D3:J3"/>
    <mergeCell ref="D4:J4"/>
    <mergeCell ref="D5:J5"/>
    <mergeCell ref="D6:J6"/>
    <mergeCell ref="B8:C8"/>
    <mergeCell ref="B60:C60"/>
    <mergeCell ref="B61:C61"/>
    <mergeCell ref="B62:C62"/>
    <mergeCell ref="B63:C63"/>
    <mergeCell ref="B55:C55"/>
    <mergeCell ref="B56:C56"/>
    <mergeCell ref="B57:C57"/>
    <mergeCell ref="D62:E62"/>
    <mergeCell ref="D63:E63"/>
    <mergeCell ref="H57:I57"/>
    <mergeCell ref="H58:I58"/>
    <mergeCell ref="H59:I59"/>
    <mergeCell ref="H60:I60"/>
    <mergeCell ref="H61:I61"/>
    <mergeCell ref="H62:I62"/>
    <mergeCell ref="H63:I63"/>
    <mergeCell ref="H51:I51"/>
    <mergeCell ref="H52:I52"/>
    <mergeCell ref="H53:I53"/>
    <mergeCell ref="H54:I54"/>
    <mergeCell ref="H55:I55"/>
    <mergeCell ref="H56:I56"/>
    <mergeCell ref="D7:J7"/>
    <mergeCell ref="H46:I46"/>
    <mergeCell ref="D41:J41"/>
    <mergeCell ref="H44:I44"/>
    <mergeCell ref="H45:I45"/>
    <mergeCell ref="D16:D19"/>
    <mergeCell ref="D20:D23"/>
    <mergeCell ref="D24:D27"/>
    <mergeCell ref="D28:D31"/>
    <mergeCell ref="F24:M27"/>
    <mergeCell ref="F45:G45"/>
    <mergeCell ref="F46:G46"/>
    <mergeCell ref="F28:M31"/>
    <mergeCell ref="F32:M32"/>
    <mergeCell ref="D37:J37"/>
    <mergeCell ref="D38:J38"/>
    <mergeCell ref="D39:J39"/>
    <mergeCell ref="K37:L37"/>
    <mergeCell ref="D8:J8"/>
    <mergeCell ref="F68:G68"/>
    <mergeCell ref="H68:I68"/>
    <mergeCell ref="N12:N15"/>
    <mergeCell ref="N16:N19"/>
    <mergeCell ref="N20:N23"/>
    <mergeCell ref="N24:N27"/>
    <mergeCell ref="N28:N31"/>
    <mergeCell ref="F64:G64"/>
    <mergeCell ref="F65:G65"/>
    <mergeCell ref="F12:M15"/>
    <mergeCell ref="F66:G66"/>
    <mergeCell ref="F56:G56"/>
    <mergeCell ref="F57:G57"/>
    <mergeCell ref="F58:G58"/>
    <mergeCell ref="F59:G59"/>
    <mergeCell ref="F60:G60"/>
    <mergeCell ref="F61:G61"/>
    <mergeCell ref="F47:G47"/>
    <mergeCell ref="F48:G48"/>
    <mergeCell ref="F49:G49"/>
    <mergeCell ref="F50:G50"/>
    <mergeCell ref="H64:I64"/>
    <mergeCell ref="H65:I65"/>
    <mergeCell ref="H66:I66"/>
    <mergeCell ref="B68:E68"/>
    <mergeCell ref="E12:E15"/>
    <mergeCell ref="B43:C43"/>
    <mergeCell ref="B44:C44"/>
    <mergeCell ref="D43:E43"/>
    <mergeCell ref="B41:C41"/>
    <mergeCell ref="E28:E31"/>
    <mergeCell ref="E24:E27"/>
    <mergeCell ref="E20:E23"/>
    <mergeCell ref="E16:E19"/>
    <mergeCell ref="D44:E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D65:E65"/>
    <mergeCell ref="D66:E66"/>
    <mergeCell ref="B58:C58"/>
    <mergeCell ref="D67:E67"/>
    <mergeCell ref="B64:C64"/>
    <mergeCell ref="B65:C65"/>
    <mergeCell ref="B66:C66"/>
    <mergeCell ref="B67:C67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4:E64"/>
    <mergeCell ref="B59:C59"/>
  </mergeCells>
  <conditionalFormatting sqref="D32:E32">
    <cfRule type="colorScale" priority="17">
      <colorScale>
        <cfvo type="num" val="19"/>
        <cfvo type="num" val="20"/>
        <cfvo type="num" val="21"/>
        <color rgb="FFFFFF00"/>
        <color theme="0"/>
        <color rgb="FFFF0000"/>
      </colorScale>
    </cfRule>
    <cfRule type="cellIs" dxfId="8" priority="18" operator="greaterThan">
      <formula>20</formula>
    </cfRule>
    <cfRule type="cellIs" dxfId="7" priority="19" operator="greaterThan">
      <formula>21</formula>
    </cfRule>
    <cfRule type="cellIs" dxfId="6" priority="20" operator="greaterThan">
      <formula>20</formula>
    </cfRule>
  </conditionalFormatting>
  <conditionalFormatting sqref="A44:A55">
    <cfRule type="expression" dxfId="5" priority="8">
      <formula>IF($D$6="Aktivita A - Adaptační skupina 3 - 6 let",1,0)</formula>
    </cfRule>
  </conditionalFormatting>
  <conditionalFormatting sqref="A44:A58">
    <cfRule type="expression" dxfId="4" priority="5">
      <formula>IF($D$6="Aktivita B - Adaptační skupina 6 - 15 let",1,0)</formula>
    </cfRule>
  </conditionalFormatting>
  <conditionalFormatting sqref="A44:A51">
    <cfRule type="expression" dxfId="3" priority="4">
      <formula>IF($D$6="Aktivita C - Adaptační skupina 3 - 15 let",1,0)</formula>
    </cfRule>
  </conditionalFormatting>
  <conditionalFormatting sqref="A52:A55">
    <cfRule type="expression" dxfId="2" priority="3">
      <formula>IF($D$6="Aktivita C - Adaptační skupina 3 - 15 let",1,0)</formula>
    </cfRule>
  </conditionalFormatting>
  <conditionalFormatting sqref="A56:A67">
    <cfRule type="expression" dxfId="1" priority="2">
      <formula>IF($D$6="Aktivita A - Adaptační skupina 3 - 6 let",1,0)</formula>
    </cfRule>
  </conditionalFormatting>
  <conditionalFormatting sqref="B46:B67">
    <cfRule type="containsBlanks" dxfId="0" priority="1">
      <formula>LEN(TRIM(B46))=0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List2!$B$17:$B$39</xm:f>
          </x14:formula1>
          <xm:sqref>L4</xm:sqref>
        </x14:dataValidation>
        <x14:dataValidation type="list" allowBlank="1" showInputMessage="1" showErrorMessage="1" xr:uid="{00000000-0002-0000-0100-000001000000}">
          <x14:formula1>
            <xm:f>List2!$B$8:$B$12</xm:f>
          </x14:formula1>
          <xm:sqref>D4:E4</xm:sqref>
        </x14:dataValidation>
        <x14:dataValidation type="list" allowBlank="1" showInputMessage="1" showErrorMessage="1" xr:uid="{00000000-0002-0000-0100-000002000000}">
          <x14:formula1>
            <xm:f>List2!$N$2:$N$3</xm:f>
          </x14:formula1>
          <xm:sqref>R34:R35 F44:F67 G44:G66 H44:H67 J44:L67 I44:I66</xm:sqref>
        </x14:dataValidation>
        <x14:dataValidation type="list" allowBlank="1" showInputMessage="1" showErrorMessage="1" xr:uid="{00000000-0002-0000-0100-000003000000}">
          <x14:formula1>
            <xm:f>List2!$N$5:$N$10</xm:f>
          </x14:formula1>
          <xm:sqref>D12:D31</xm:sqref>
        </x14:dataValidation>
        <x14:dataValidation type="list" allowBlank="1" showInputMessage="1" showErrorMessage="1" xr:uid="{00000000-0002-0000-0100-000004000000}">
          <x14:formula1>
            <xm:f>List2!$B$4:$B$6</xm:f>
          </x14:formula1>
          <xm:sqref>D6:J6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6"/>
  <sheetViews>
    <sheetView topLeftCell="A2" workbookViewId="0">
      <selection activeCell="B6" sqref="B6"/>
    </sheetView>
  </sheetViews>
  <sheetFormatPr defaultRowHeight="14.45"/>
  <cols>
    <col min="2" max="2" width="22.42578125" customWidth="1"/>
  </cols>
  <sheetData>
    <row r="3" spans="1:2">
      <c r="B3" s="7" t="s">
        <v>36</v>
      </c>
    </row>
    <row r="4" spans="1:2">
      <c r="A4">
        <v>1</v>
      </c>
      <c r="B4" s="6" t="s">
        <v>37</v>
      </c>
    </row>
    <row r="5" spans="1:2">
      <c r="A5">
        <v>2</v>
      </c>
      <c r="B5" s="6"/>
    </row>
    <row r="6" spans="1:2">
      <c r="A6">
        <v>3</v>
      </c>
      <c r="B6" s="6"/>
    </row>
    <row r="7" spans="1:2">
      <c r="A7">
        <v>4</v>
      </c>
      <c r="B7" s="6"/>
    </row>
    <row r="8" spans="1:2">
      <c r="A8">
        <v>5</v>
      </c>
      <c r="B8" s="6"/>
    </row>
    <row r="9" spans="1:2">
      <c r="A9">
        <v>6</v>
      </c>
      <c r="B9" s="6"/>
    </row>
    <row r="10" spans="1:2">
      <c r="A10">
        <v>7</v>
      </c>
      <c r="B10" s="6"/>
    </row>
    <row r="11" spans="1:2">
      <c r="A11">
        <v>8</v>
      </c>
      <c r="B11" s="6"/>
    </row>
    <row r="12" spans="1:2">
      <c r="A12">
        <v>9</v>
      </c>
      <c r="B12" s="6"/>
    </row>
    <row r="13" spans="1:2">
      <c r="A13">
        <v>10</v>
      </c>
      <c r="B13" s="6"/>
    </row>
    <row r="14" spans="1:2">
      <c r="A14">
        <v>11</v>
      </c>
      <c r="B14" s="6"/>
    </row>
    <row r="15" spans="1:2">
      <c r="A15">
        <v>12</v>
      </c>
      <c r="B15" s="6"/>
    </row>
    <row r="16" spans="1:2">
      <c r="A16">
        <v>13</v>
      </c>
      <c r="B16" s="6"/>
    </row>
    <row r="17" spans="1:2">
      <c r="A17">
        <v>14</v>
      </c>
      <c r="B17" s="6"/>
    </row>
    <row r="18" spans="1:2">
      <c r="A18">
        <v>15</v>
      </c>
      <c r="B18" s="6"/>
    </row>
    <row r="19" spans="1:2">
      <c r="A19">
        <v>16</v>
      </c>
      <c r="B19" s="6"/>
    </row>
    <row r="20" spans="1:2">
      <c r="A20">
        <v>17</v>
      </c>
      <c r="B20" s="6"/>
    </row>
    <row r="21" spans="1:2">
      <c r="A21">
        <v>18</v>
      </c>
      <c r="B21" s="6"/>
    </row>
    <row r="22" spans="1:2">
      <c r="A22">
        <v>19</v>
      </c>
      <c r="B22" s="6"/>
    </row>
    <row r="23" spans="1:2">
      <c r="A23">
        <v>20</v>
      </c>
      <c r="B23" s="6"/>
    </row>
    <row r="24" spans="1:2">
      <c r="A24">
        <v>21</v>
      </c>
      <c r="B24" s="6"/>
    </row>
    <row r="25" spans="1:2">
      <c r="A25">
        <v>22</v>
      </c>
      <c r="B25" s="6"/>
    </row>
    <row r="26" spans="1:2">
      <c r="A26">
        <v>23</v>
      </c>
      <c r="B26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43"/>
  <sheetViews>
    <sheetView workbookViewId="0">
      <selection activeCell="N3" sqref="N3"/>
    </sheetView>
  </sheetViews>
  <sheetFormatPr defaultRowHeight="14.45"/>
  <cols>
    <col min="2" max="2" width="11.28515625" customWidth="1"/>
    <col min="3" max="3" width="11.140625" customWidth="1"/>
  </cols>
  <sheetData>
    <row r="2" spans="2:14">
      <c r="N2" t="s">
        <v>35</v>
      </c>
    </row>
    <row r="3" spans="2:14">
      <c r="B3" t="s">
        <v>38</v>
      </c>
      <c r="N3" t="s">
        <v>39</v>
      </c>
    </row>
    <row r="4" spans="2:14">
      <c r="B4" t="s">
        <v>40</v>
      </c>
    </row>
    <row r="5" spans="2:14">
      <c r="B5" t="s">
        <v>17</v>
      </c>
      <c r="N5">
        <v>1</v>
      </c>
    </row>
    <row r="6" spans="2:14">
      <c r="B6" t="s">
        <v>41</v>
      </c>
      <c r="N6">
        <v>2</v>
      </c>
    </row>
    <row r="7" spans="2:14">
      <c r="N7">
        <v>3</v>
      </c>
    </row>
    <row r="8" spans="2:14">
      <c r="B8" t="s">
        <v>42</v>
      </c>
      <c r="N8">
        <v>4</v>
      </c>
    </row>
    <row r="9" spans="2:14">
      <c r="B9" t="s">
        <v>43</v>
      </c>
      <c r="N9">
        <v>5</v>
      </c>
    </row>
    <row r="10" spans="2:14">
      <c r="B10" t="s">
        <v>44</v>
      </c>
      <c r="N10">
        <v>6</v>
      </c>
    </row>
    <row r="11" spans="2:14">
      <c r="B11" t="s">
        <v>45</v>
      </c>
    </row>
    <row r="12" spans="2:14">
      <c r="B12" t="s">
        <v>46</v>
      </c>
    </row>
    <row r="14" spans="2:14">
      <c r="B14" t="s">
        <v>47</v>
      </c>
    </row>
    <row r="15" spans="2:14">
      <c r="B15" t="s">
        <v>48</v>
      </c>
    </row>
    <row r="17" spans="2:3">
      <c r="B17" s="1">
        <v>44652</v>
      </c>
      <c r="C17" s="1">
        <v>44652</v>
      </c>
    </row>
    <row r="18" spans="2:3">
      <c r="B18" s="1">
        <v>44655</v>
      </c>
      <c r="C18" s="1">
        <v>44659</v>
      </c>
    </row>
    <row r="19" spans="2:3">
      <c r="B19" s="1">
        <v>44662</v>
      </c>
      <c r="C19" s="1">
        <v>44666</v>
      </c>
    </row>
    <row r="20" spans="2:3">
      <c r="B20" s="1">
        <v>44669</v>
      </c>
      <c r="C20" s="1">
        <v>44673</v>
      </c>
    </row>
    <row r="21" spans="2:3">
      <c r="B21" s="1">
        <v>44676</v>
      </c>
      <c r="C21" s="1">
        <v>44680</v>
      </c>
    </row>
    <row r="22" spans="2:3">
      <c r="B22" s="1">
        <v>44683</v>
      </c>
      <c r="C22" s="1">
        <v>44687</v>
      </c>
    </row>
    <row r="23" spans="2:3">
      <c r="B23" s="1">
        <v>44690</v>
      </c>
      <c r="C23" s="1">
        <v>44694</v>
      </c>
    </row>
    <row r="24" spans="2:3">
      <c r="B24" s="1">
        <v>44697</v>
      </c>
      <c r="C24" s="1">
        <v>44701</v>
      </c>
    </row>
    <row r="25" spans="2:3">
      <c r="B25" s="1">
        <v>44704</v>
      </c>
      <c r="C25" s="1">
        <v>44708</v>
      </c>
    </row>
    <row r="26" spans="2:3">
      <c r="B26" s="1">
        <v>44711</v>
      </c>
      <c r="C26" s="1">
        <v>44715</v>
      </c>
    </row>
    <row r="27" spans="2:3">
      <c r="B27" s="1">
        <v>44718</v>
      </c>
      <c r="C27" s="1">
        <v>44722</v>
      </c>
    </row>
    <row r="28" spans="2:3">
      <c r="B28" s="1">
        <v>44725</v>
      </c>
      <c r="C28" s="1">
        <v>44729</v>
      </c>
    </row>
    <row r="29" spans="2:3">
      <c r="B29" s="1">
        <v>44732</v>
      </c>
      <c r="C29" s="1">
        <v>44736</v>
      </c>
    </row>
    <row r="30" spans="2:3">
      <c r="B30" s="1">
        <v>44739</v>
      </c>
      <c r="C30" s="1">
        <v>44743</v>
      </c>
    </row>
    <row r="31" spans="2:3">
      <c r="B31" s="1">
        <v>44746</v>
      </c>
      <c r="C31" s="1">
        <v>44750</v>
      </c>
    </row>
    <row r="32" spans="2:3">
      <c r="B32" s="1">
        <v>44753</v>
      </c>
      <c r="C32" s="1">
        <v>44757</v>
      </c>
    </row>
    <row r="33" spans="2:3">
      <c r="B33" s="1">
        <v>44760</v>
      </c>
      <c r="C33" s="1">
        <v>44764</v>
      </c>
    </row>
    <row r="34" spans="2:3">
      <c r="B34" s="1">
        <v>44767</v>
      </c>
      <c r="C34" s="1">
        <v>44771</v>
      </c>
    </row>
    <row r="35" spans="2:3">
      <c r="B35" s="1">
        <v>44774</v>
      </c>
      <c r="C35" s="1">
        <v>44778</v>
      </c>
    </row>
    <row r="36" spans="2:3">
      <c r="B36" s="1">
        <v>44781</v>
      </c>
      <c r="C36" s="1">
        <v>44785</v>
      </c>
    </row>
    <row r="37" spans="2:3">
      <c r="B37" s="1">
        <v>44788</v>
      </c>
      <c r="C37" s="1">
        <v>44792</v>
      </c>
    </row>
    <row r="38" spans="2:3">
      <c r="B38" s="1">
        <v>44795</v>
      </c>
      <c r="C38" s="1">
        <v>44799</v>
      </c>
    </row>
    <row r="39" spans="2:3">
      <c r="B39" s="1">
        <v>44802</v>
      </c>
      <c r="C39" s="1">
        <v>44804</v>
      </c>
    </row>
    <row r="40" spans="2:3">
      <c r="B40" s="1"/>
    </row>
    <row r="41" spans="2:3">
      <c r="B41" s="1"/>
    </row>
    <row r="42" spans="2:3">
      <c r="B42" s="1"/>
    </row>
    <row r="43" spans="2:3">
      <c r="B43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555DBE4656848825F334BF195EA0E" ma:contentTypeVersion="13" ma:contentTypeDescription="Vytvoří nový dokument" ma:contentTypeScope="" ma:versionID="4b63356d93e6a0d45e1bb99254c9fd34">
  <xsd:schema xmlns:xsd="http://www.w3.org/2001/XMLSchema" xmlns:xs="http://www.w3.org/2001/XMLSchema" xmlns:p="http://schemas.microsoft.com/office/2006/metadata/properties" xmlns:ns2="7c980470-45a7-4967-bccf-0a3926623d34" xmlns:ns3="54b3e070-48d0-4c03-aa4f-6bd149cfd579" targetNamespace="http://schemas.microsoft.com/office/2006/metadata/properties" ma:root="true" ma:fieldsID="1d809e4ca54947075875810f6e867853" ns2:_="" ns3:_="">
    <xsd:import namespace="7c980470-45a7-4967-bccf-0a3926623d34"/>
    <xsd:import namespace="54b3e070-48d0-4c03-aa4f-6bd149cfd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80470-45a7-4967-bccf-0a3926623d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3e070-48d0-4c03-aa4f-6bd149cfd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CB4AA0-CFA8-45E7-B2C1-839D826E65BD}"/>
</file>

<file path=customXml/itemProps2.xml><?xml version="1.0" encoding="utf-8"?>
<ds:datastoreItem xmlns:ds="http://schemas.openxmlformats.org/officeDocument/2006/customXml" ds:itemID="{CBA6FCA3-BE60-4727-A0A3-7FAA78BD281D}"/>
</file>

<file path=customXml/itemProps3.xml><?xml version="1.0" encoding="utf-8"?>
<ds:datastoreItem xmlns:ds="http://schemas.openxmlformats.org/officeDocument/2006/customXml" ds:itemID="{90AB6578-8F0A-4090-8F84-4867F3794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Šulanová Lenka</cp:lastModifiedBy>
  <cp:revision/>
  <dcterms:created xsi:type="dcterms:W3CDTF">2015-06-05T18:19:34Z</dcterms:created>
  <dcterms:modified xsi:type="dcterms:W3CDTF">2022-04-21T07:42:38Z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0x010100DDE555DBE4656848825F334BF195EA0E</vt:lpwstr>
  </property>
</Properties>
</file>