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nidv-my.sharepoint.com/personal/zdenek_krasny_npi_cz/Documents/01 NPO/02 Rozpracováno/Školy/1. výzva/Dodatek 1/FINAL/"/>
    </mc:Choice>
  </mc:AlternateContent>
  <xr:revisionPtr revIDLastSave="1" documentId="8_{1F6D9D8F-5011-414F-9B43-216EB63424B5}" xr6:coauthVersionLast="36" xr6:coauthVersionMax="47" xr10:uidLastSave="{C65D0B02-58F8-4872-BABC-1786311CDA2D}"/>
  <workbookProtection workbookAlgorithmName="SHA-512" workbookHashValue="cmMYY+FiZGK4W29RigmWrVOJmZ4s94S9N7bNCaqbc6gCxkMEwa4TIfu3aYQ69M+yqRmuHA04upF6oW+1so1ZDA==" workbookSaltValue="k3iSh2c1oRlsN3g1vHsRyQ==" workbookSpinCount="100000" lockStructure="1"/>
  <bookViews>
    <workbookView xWindow="-105" yWindow="-105" windowWidth="23250" windowHeight="12450" xr2:uid="{00000000-000D-0000-FFFF-FFFF00000000}"/>
  </bookViews>
  <sheets>
    <sheet name="Pokyny k vyplnění" sheetId="5" r:id="rId1"/>
    <sheet name="Propočet navýšení u pozic &quot;A&quot;" sheetId="3" r:id="rId2"/>
    <sheet name="Rozklad rozpočtu 2024" sheetId="6" r:id="rId3"/>
    <sheet name="List1" sheetId="4" state="hidden" r:id="rId4"/>
    <sheet name="Dropdown_Values" sheetId="2" state="veryHidden" r:id="rId5"/>
  </sheets>
  <externalReferences>
    <externalReference r:id="rId6"/>
    <externalReference r:id="rId7"/>
    <externalReference r:id="rId8"/>
  </externalReferences>
  <definedNames>
    <definedName name="_B9_GroupCheck" localSheetId="2">IF(MOD([1]A!XEY1,25 ) &gt;= 1,( (TRUNC([1]A!XEY1/25)+1) * 210 ) - 210, ( TRUNC([1]A!XEY1/25) * 210) - 210 )</definedName>
    <definedName name="_B9_GroupCheck" comment="Výpočet a kontrola skupiny žáků po 25">IF(MOD('Propočet navýšení u pozic "A"'!XEY1,25 ) &gt;= 1,( (TRUNC('Propočet navýšení u pozic "A"'!XEY1/25)+1) * 210 ) - 210, ( TRUNC('Propočet navýšení u pozic "A"'!XEY1/25) * 210) - 210 )</definedName>
    <definedName name="_B9_GroupCheck_Original">IF(MOD([1]B!$G$10,25 ) &gt;= 1,( (TRUNC([1]B!$G$10/25)+1) * 210 ) - 210, ( TRUNC([1]B!$G$10/25) * 210) - 210 )</definedName>
    <definedName name="_B9_Hours" localSheetId="2">(210+'Rozklad rozpočtu 2024'!_B9_GroupCheck)*[1]A!#REF!*[1]A!#REF!</definedName>
    <definedName name="_B9_Hours" comment="Výpočet pro cenu za hodiny">(210+_B9_GroupCheck)*'Propočet navýšení u pozic "A"'!#REF!*'Propočet navýšení u pozic "A"'!#REF!</definedName>
    <definedName name="_B9_Hours_Original">(210+_B9_GroupCheck_Original)*[1]B!$H$10</definedName>
    <definedName name="_B9_Kids" comment="Výpočet pro cenu za děti" localSheetId="1">'Propočet navýšení u pozic "A"'!#REF!*20*'Propočet navýšení u pozic "A"'!#REF!*'Propočet navýšení u pozic "A"'!#REF!</definedName>
    <definedName name="_B9_Kids" localSheetId="2">'Rozklad rozpočtu 2024'!#REF!*20*'Rozklad rozpočtu 2024'!#REF!*'Rozklad rozpočtu 2024'!#REF!</definedName>
    <definedName name="_B9_Kids_Original">[1]B!$G$10*20*[1]B!$H$10</definedName>
    <definedName name="_BUDGET" localSheetId="2">SUM('[2]Kalkulačka nástrojů'!$AB$16:$AD$18)</definedName>
    <definedName name="_BUDGET" comment="Celkový rozpočet projektu">SUM('Propočet navýšení u pozic "A"'!#REF!)</definedName>
    <definedName name="_SUM_MONTHS" localSheetId="2">'[2]Kalkulačka nástrojů'!$AB$11</definedName>
    <definedName name="_SUM_MONTHS" comment="Počet měsíců realizace nástrojů projektu">'Propočet navýšení u pozic "A"'!#REF!</definedName>
    <definedName name="_xlnm.Print_Area" localSheetId="1">'Propočet navýšení u pozic "A"'!$B$1:$K$27</definedName>
    <definedName name="_xlnm.Print_Area" localSheetId="2">'Rozklad rozpočtu 2024'!$B$1:$F$12</definedName>
    <definedName name="pokus" comment="Výpočet a kontrola skupiny žáků po 25">IF(MOD('[3]Kalkulačka nástrojů'!XEY1,25 ) &gt;= 1,( (TRUNC('[3]Kalkulačka nástrojů'!XEY1/25)+1) * 210 ) - 210, ( TRUNC('[3]Kalkulačka nástrojů'!XEY1/25) * 210) - 210 )</definedName>
    <definedName name="pokusy" comment="Výpočet pro cenu za hodiny">(210+pokus)*'[3]Kalkulačka nástrojů'!$Q$32*'[3]Kalkulačka nástrojů'!$S$32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" i="3" l="1"/>
  <c r="K14" i="3" l="1"/>
  <c r="K15" i="3"/>
  <c r="K16" i="3"/>
  <c r="K18" i="3"/>
  <c r="K19" i="3"/>
  <c r="K20" i="3"/>
  <c r="K21" i="3"/>
  <c r="K22" i="3"/>
  <c r="I13" i="3"/>
  <c r="K13" i="3" s="1"/>
  <c r="I14" i="3"/>
  <c r="I15" i="3"/>
  <c r="I16" i="3"/>
  <c r="I17" i="3"/>
  <c r="K17" i="3" s="1"/>
  <c r="I18" i="3"/>
  <c r="I19" i="3"/>
  <c r="I20" i="3"/>
  <c r="I21" i="3"/>
  <c r="I22" i="3"/>
  <c r="K12" i="3"/>
  <c r="I23" i="3" l="1"/>
  <c r="D7" i="6"/>
  <c r="D11" i="6"/>
  <c r="C11" i="6"/>
  <c r="C13" i="6" s="1"/>
  <c r="O9" i="6"/>
  <c r="O8" i="6"/>
  <c r="H23" i="3"/>
  <c r="G23" i="3"/>
  <c r="D13" i="6" l="1"/>
  <c r="K23" i="3"/>
  <c r="K24" i="3" s="1"/>
  <c r="C2" i="6" s="1"/>
  <c r="C4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Adam Koníček</author>
  </authors>
  <commentList>
    <comment ref="D8" authorId="0" shapeId="0" xr:uid="{5EDCC252-D711-4F99-9A12-6141CB164EFB}">
      <text>
        <r>
          <rPr>
            <b/>
            <sz val="16"/>
            <color indexed="81"/>
            <rFont val="Tahoma"/>
            <family val="2"/>
            <charset val="238"/>
          </rPr>
          <t>ve formátu XXXX/PODSKOL/2022</t>
        </r>
      </text>
    </comment>
  </commentList>
</comments>
</file>

<file path=xl/sharedStrings.xml><?xml version="1.0" encoding="utf-8"?>
<sst xmlns="http://schemas.openxmlformats.org/spreadsheetml/2006/main" count="64" uniqueCount="63">
  <si>
    <t>DropdownValues_Uvazek</t>
  </si>
  <si>
    <t>Název školy</t>
  </si>
  <si>
    <t>DropDownValues_4hodiny_nasobky</t>
  </si>
  <si>
    <t>DropDownValues_32hodiny_nasobky</t>
  </si>
  <si>
    <t>DropdownValues_Mesice/Hodiny</t>
  </si>
  <si>
    <t>DropDownValues_2hodiny_nasobky</t>
  </si>
  <si>
    <t>DropdownValue_žáci</t>
  </si>
  <si>
    <t>IČO</t>
  </si>
  <si>
    <t>RED-IZO</t>
  </si>
  <si>
    <t>Adresa školy</t>
  </si>
  <si>
    <t>DropdownValue_Roky</t>
  </si>
  <si>
    <t>Procenta administrativa</t>
  </si>
  <si>
    <t>DropdownValue_Měsíce</t>
  </si>
  <si>
    <t>A. Personální podpora</t>
  </si>
  <si>
    <t xml:space="preserve">A1 Asistent pedagoga pro žáky se sociálním znevýhodněním </t>
  </si>
  <si>
    <t xml:space="preserve">A2 Školní speciální pedagog </t>
  </si>
  <si>
    <t>A3 Školní sociální pedagog</t>
  </si>
  <si>
    <t>A4 Kariérový poradce</t>
  </si>
  <si>
    <t>A5 Školní psycholog</t>
  </si>
  <si>
    <t>A6 Koordinátor inkluze</t>
  </si>
  <si>
    <t xml:space="preserve">A7 Adaptační koordinátor </t>
  </si>
  <si>
    <t xml:space="preserve">A8 Pracovník volnočasových aktivit </t>
  </si>
  <si>
    <t xml:space="preserve">A9 Koordinátor mentorského programu pro žáky </t>
  </si>
  <si>
    <t xml:space="preserve">A10 Tandemový učitel </t>
  </si>
  <si>
    <t>Příloha č. 1 - Propočet navýšení rozpočtu projektu u pozic A</t>
  </si>
  <si>
    <t>A11 Financování již existující personální podpory žáků  **</t>
  </si>
  <si>
    <t>Poznámky:</t>
  </si>
  <si>
    <t xml:space="preserve">*Minimální povolený úvazek pro uvedené pracovní pozice je 0,2. Pro personální podporu formou DPP/DPČ použijte k určení rozsahu adekvátní přepočet na výši pracovního úvazku. </t>
  </si>
  <si>
    <t>** A11 - Jedná se o personální pozici mimo A1-A10, jejíž zařazení podléhá schválení poskytovatlem dotace.</t>
  </si>
  <si>
    <t>Základní sazba za jednotku v Kč
od 1. 1. 2024
do 31. 8. 2025</t>
  </si>
  <si>
    <t>Základní sazba za jednotku v Kč
do 31. 12. 2023</t>
  </si>
  <si>
    <t>Vyčerpané finanční prostředky do 31. 12. 2023</t>
  </si>
  <si>
    <t>Celkem za období</t>
  </si>
  <si>
    <t>Schválená částka na danou pozici z aktuálně platné kalkulačky nástrojů</t>
  </si>
  <si>
    <t>Registrační číslo projektu</t>
  </si>
  <si>
    <t>platy</t>
  </si>
  <si>
    <t>OON</t>
  </si>
  <si>
    <t>odvody</t>
  </si>
  <si>
    <t>FKSP</t>
  </si>
  <si>
    <t>OBV</t>
  </si>
  <si>
    <t>z toho na rok 2024:</t>
  </si>
  <si>
    <t>z toho na rok 2025:</t>
  </si>
  <si>
    <t>Rozklad rozpočtu na rok 2024</t>
  </si>
  <si>
    <t>Původní rozpočet</t>
  </si>
  <si>
    <t>Rozpočet po navýšení</t>
  </si>
  <si>
    <t>Součet položek ve sloupci musí souhlasit z částkou v poli Původní rozpočet/Rozpočet po navýšení.</t>
  </si>
  <si>
    <t>Záložka Propočet navýšení u pozic A</t>
  </si>
  <si>
    <t>Záložka Rozklad rozpočtu 2024</t>
  </si>
  <si>
    <r>
      <rPr>
        <b/>
        <sz val="11"/>
        <color theme="1"/>
        <rFont val="Calibri"/>
        <family val="2"/>
        <charset val="238"/>
        <scheme val="minor"/>
      </rPr>
      <t>2.</t>
    </r>
    <r>
      <rPr>
        <sz val="11"/>
        <color theme="1"/>
        <rFont val="Calibri"/>
        <family val="2"/>
        <charset val="238"/>
        <scheme val="minor"/>
      </rPr>
      <t xml:space="preserve"> Ve sloupci G vyplňte vyčerpané finační prostředky k 31. 12. 2023 za zvolené personální pozice.</t>
    </r>
  </si>
  <si>
    <t>Požadované navýšení za nástroje A celkem:</t>
  </si>
  <si>
    <t>Kalkulačku po vyplnění odešlete datovou schránkou na MŠMT ve formátu xls(x) a zprávu označte registračním číslem projektu a textem "k rukám M. Císařové". Škole bude následně vydáno na rok 2024 nové Rozhodnutí.</t>
  </si>
  <si>
    <t>Zůstatek</t>
  </si>
  <si>
    <t>15% navýšení částky
nedočerpané
k 31. 12. 2023</t>
  </si>
  <si>
    <t>Požadované navýšení (rozdíl)</t>
  </si>
  <si>
    <t>6. Žádost o navýšení je nutné podat pro každý rok (2024 a 2025) zvlášť. Aktuální kalkulačka je určena pouze pro rok 2024.</t>
  </si>
  <si>
    <r>
      <rPr>
        <b/>
        <sz val="11"/>
        <color theme="1"/>
        <rFont val="Calibri"/>
        <family val="2"/>
        <charset val="238"/>
        <scheme val="minor"/>
      </rPr>
      <t xml:space="preserve">1. </t>
    </r>
    <r>
      <rPr>
        <sz val="11"/>
        <color theme="1"/>
        <rFont val="Calibri"/>
        <family val="2"/>
        <charset val="238"/>
        <scheme val="minor"/>
      </rPr>
      <t>Vyplňte hlavičku žádosti s identifikací školy a registračním číslem projektu (XXXX/PODSKOL/2022).</t>
    </r>
  </si>
  <si>
    <t>Poznámka: Vyplňují se pouze žlutá pole na záložkách Propočet navýšení u pozic "A" a Rozklad rozpočtu 2024.</t>
  </si>
  <si>
    <r>
      <rPr>
        <b/>
        <sz val="11"/>
        <color theme="1"/>
        <rFont val="Calibri"/>
        <family val="2"/>
        <charset val="238"/>
        <scheme val="minor"/>
      </rPr>
      <t>3.</t>
    </r>
    <r>
      <rPr>
        <sz val="11"/>
        <color theme="1"/>
        <rFont val="Calibri"/>
        <family val="2"/>
        <charset val="238"/>
        <scheme val="minor"/>
      </rPr>
      <t xml:space="preserve"> Ve sloupci H vyplňte přidělené finanční prostředky pro jednotlivé pozice dle poslední schválené kalkulačky nástrojů - tzn. dle původní kalkulačky k projektové žádosti, nebo dle kalkulačky schválené MŠMT v rámci poslední žádosti o změnu podané nejpozději v roce 2023.</t>
    </r>
  </si>
  <si>
    <r>
      <rPr>
        <b/>
        <sz val="11"/>
        <color theme="1"/>
        <rFont val="Calibri"/>
        <family val="2"/>
        <charset val="238"/>
        <scheme val="minor"/>
      </rPr>
      <t xml:space="preserve">4. </t>
    </r>
    <r>
      <rPr>
        <sz val="11"/>
        <color theme="1"/>
        <rFont val="Calibri"/>
        <family val="2"/>
        <charset val="238"/>
        <scheme val="minor"/>
      </rPr>
      <t>Kalkulačka ve sloupci I vypočte zůstatek finančních prostředků a ve sloupci K přičte k tomuto zůstatku 15 %. Rozdíl mezi sumou ve sloupci K a I je požadovaným navýšením do konce realizace projektu. Ve sloupci J jsou pro informaci uvedeny nové jednotkové sazby pro jednotlivé personální pozice.</t>
    </r>
  </si>
  <si>
    <r>
      <rPr>
        <b/>
        <sz val="11"/>
        <color theme="1"/>
        <rFont val="Calibri"/>
        <family val="2"/>
        <charset val="238"/>
        <scheme val="minor"/>
      </rPr>
      <t xml:space="preserve">3. </t>
    </r>
    <r>
      <rPr>
        <sz val="11"/>
        <color theme="1"/>
        <rFont val="Calibri"/>
        <family val="2"/>
        <charset val="238"/>
        <scheme val="minor"/>
      </rPr>
      <t>Do buněk C7-C12 (Původní rozpočet) doplňte částky uvedené v aktuálně platném Rozhodnutí pro rok 2024, resp. v Žádosti o finance na rok 2024, pokud jste Rozhodnutí ještě neobdrželi.</t>
    </r>
  </si>
  <si>
    <r>
      <rPr>
        <b/>
        <sz val="11"/>
        <color theme="1"/>
        <rFont val="Calibri"/>
        <family val="2"/>
        <charset val="238"/>
        <scheme val="minor"/>
      </rPr>
      <t>1.</t>
    </r>
    <r>
      <rPr>
        <sz val="11"/>
        <color theme="1"/>
        <rFont val="Calibri"/>
        <family val="2"/>
        <charset val="238"/>
        <scheme val="minor"/>
      </rPr>
      <t xml:space="preserve"> Do buňky C2 se automaticky propíše požadovaná částka z buňky K24 (Požadované navýšení) na záložce Propočet navýšení u pozic "A".</t>
    </r>
  </si>
  <si>
    <r>
      <rPr>
        <b/>
        <sz val="11"/>
        <color theme="1"/>
        <rFont val="Calibri"/>
        <family val="2"/>
        <charset val="238"/>
        <scheme val="minor"/>
      </rPr>
      <t>2.</t>
    </r>
    <r>
      <rPr>
        <sz val="11"/>
        <color theme="1"/>
        <rFont val="Calibri"/>
        <family val="2"/>
        <charset val="238"/>
        <scheme val="minor"/>
      </rPr>
      <t xml:space="preserve"> Do buňky C3 vyplňte požadovanou část navýšení </t>
    </r>
    <r>
      <rPr>
        <b/>
        <sz val="11"/>
        <color theme="1"/>
        <rFont val="Calibri"/>
        <family val="2"/>
        <charset val="238"/>
        <scheme val="minor"/>
      </rPr>
      <t>pro rok 2024</t>
    </r>
    <r>
      <rPr>
        <sz val="11"/>
        <color theme="1"/>
        <rFont val="Calibri"/>
        <family val="2"/>
        <charset val="238"/>
        <scheme val="minor"/>
      </rPr>
      <t>. Částka pro rok 2025 se dopočítá v buňce C4 automaticky.</t>
    </r>
  </si>
  <si>
    <r>
      <rPr>
        <b/>
        <sz val="11"/>
        <color theme="1"/>
        <rFont val="Calibri"/>
        <family val="2"/>
        <charset val="238"/>
        <scheme val="minor"/>
      </rPr>
      <t>4.</t>
    </r>
    <r>
      <rPr>
        <sz val="11"/>
        <color theme="1"/>
        <rFont val="Calibri"/>
        <family val="2"/>
        <charset val="238"/>
        <scheme val="minor"/>
      </rPr>
      <t xml:space="preserve"> Celkový rozpočet na rok 2024 s navýšením pro nástroje "A" je automaticky dopočten v buňce D7. Tuto čátku následně rozdělte do jednotlivých rozpočtových položek.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</si>
</sst>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Kč&quot;_-;\-* #,##0.00\ &quot;Kč&quot;_-;_-* &quot;-&quot;??\ &quot;Kč&quot;_-;_-@_-"/>
    <numFmt numFmtId="164" formatCode="_-* #,##0.00\ [$Kč-405]_-;\-* #,##0.00\ [$Kč-405]_-;_-* &quot;-&quot;??\ [$Kč-405]_-;_-@_-"/>
    <numFmt numFmtId="165" formatCode="#,##0\ &quot;Kč&quot;"/>
    <numFmt numFmtId="166" formatCode="_-* #,##0\ [$Kč-405]_-;\-* #,##0\ [$Kč-405]_-;_-* &quot;-&quot;??\ [$Kč-405]_-;_-@_-"/>
    <numFmt numFmtId="167" formatCode="_-* #,##0\ &quot;Kč&quot;_-;\-* #,##0\ &quot;Kč&quot;_-;_-* &quot;-&quot;??\ &quot;Kč&quot;_-;_-@_-"/>
  </numFmts>
  <fonts count="25" x14ac:knownFonts="1">
    <font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color theme="0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22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6"/>
      <color theme="0"/>
      <name val="Calibri"/>
      <family val="2"/>
      <charset val="238"/>
      <scheme val="minor"/>
    </font>
    <font>
      <b/>
      <sz val="16"/>
      <color indexed="81"/>
      <name val="Tahoma"/>
      <family val="2"/>
      <charset val="238"/>
    </font>
    <font>
      <b/>
      <sz val="12"/>
      <color theme="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4"/>
      <color theme="0"/>
      <name val="Calibri"/>
      <family val="2"/>
      <scheme val="minor"/>
    </font>
    <font>
      <i/>
      <sz val="11"/>
      <color theme="0" tint="-0.499984740745262"/>
      <name val="Calibri"/>
      <family val="2"/>
      <charset val="238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2" fontId="5" fillId="2" borderId="0" xfId="0" applyNumberFormat="1" applyFont="1" applyFill="1" applyAlignment="1" applyProtection="1">
      <alignment vertical="center"/>
      <protection hidden="1"/>
    </xf>
    <xf numFmtId="2" fontId="1" fillId="2" borderId="0" xfId="0" applyNumberFormat="1" applyFont="1" applyFill="1" applyProtection="1">
      <protection hidden="1"/>
    </xf>
    <xf numFmtId="2" fontId="2" fillId="2" borderId="0" xfId="0" applyNumberFormat="1" applyFont="1" applyFill="1" applyProtection="1">
      <protection hidden="1"/>
    </xf>
    <xf numFmtId="2" fontId="6" fillId="2" borderId="2" xfId="0" applyNumberFormat="1" applyFont="1" applyFill="1" applyBorder="1" applyAlignment="1" applyProtection="1">
      <alignment horizontal="left" vertical="center"/>
      <protection hidden="1"/>
    </xf>
    <xf numFmtId="2" fontId="6" fillId="2" borderId="4" xfId="0" applyNumberFormat="1" applyFont="1" applyFill="1" applyBorder="1" applyAlignment="1" applyProtection="1">
      <alignment horizontal="left" vertical="center"/>
      <protection hidden="1"/>
    </xf>
    <xf numFmtId="2" fontId="4" fillId="2" borderId="0" xfId="0" applyNumberFormat="1" applyFont="1" applyFill="1" applyProtection="1">
      <protection hidden="1"/>
    </xf>
    <xf numFmtId="2" fontId="6" fillId="2" borderId="1" xfId="0" applyNumberFormat="1" applyFont="1" applyFill="1" applyBorder="1" applyAlignment="1" applyProtection="1">
      <alignment horizontal="left" vertical="center"/>
      <protection hidden="1"/>
    </xf>
    <xf numFmtId="2" fontId="3" fillId="2" borderId="0" xfId="0" applyNumberFormat="1" applyFont="1" applyFill="1" applyAlignment="1" applyProtection="1">
      <alignment horizontal="left" vertical="center"/>
      <protection hidden="1"/>
    </xf>
    <xf numFmtId="0" fontId="8" fillId="0" borderId="0" xfId="0" applyFont="1" applyProtection="1">
      <protection hidden="1"/>
    </xf>
    <xf numFmtId="44" fontId="8" fillId="5" borderId="17" xfId="0" applyNumberFormat="1" applyFont="1" applyFill="1" applyBorder="1" applyAlignment="1" applyProtection="1">
      <alignment vertical="center"/>
      <protection locked="0"/>
    </xf>
    <xf numFmtId="164" fontId="9" fillId="4" borderId="12" xfId="0" applyNumberFormat="1" applyFont="1" applyFill="1" applyBorder="1" applyAlignment="1" applyProtection="1">
      <alignment horizontal="left" vertical="center" wrapText="1"/>
      <protection hidden="1"/>
    </xf>
    <xf numFmtId="164" fontId="9" fillId="5" borderId="5" xfId="0" applyNumberFormat="1" applyFont="1" applyFill="1" applyBorder="1" applyAlignment="1" applyProtection="1">
      <alignment vertical="center"/>
      <protection locked="0"/>
    </xf>
    <xf numFmtId="164" fontId="9" fillId="5" borderId="17" xfId="0" applyNumberFormat="1" applyFont="1" applyFill="1" applyBorder="1" applyAlignment="1" applyProtection="1">
      <alignment vertical="center"/>
      <protection locked="0"/>
    </xf>
    <xf numFmtId="164" fontId="9" fillId="5" borderId="14" xfId="0" applyNumberFormat="1" applyFont="1" applyFill="1" applyBorder="1" applyAlignment="1" applyProtection="1">
      <alignment vertical="center"/>
      <protection locked="0"/>
    </xf>
    <xf numFmtId="44" fontId="8" fillId="5" borderId="5" xfId="0" applyNumberFormat="1" applyFont="1" applyFill="1" applyBorder="1" applyAlignment="1" applyProtection="1">
      <alignment vertical="center"/>
      <protection locked="0"/>
    </xf>
    <xf numFmtId="166" fontId="17" fillId="8" borderId="19" xfId="0" applyNumberFormat="1" applyFont="1" applyFill="1" applyBorder="1" applyAlignment="1" applyProtection="1">
      <alignment vertical="center"/>
      <protection hidden="1"/>
    </xf>
    <xf numFmtId="0" fontId="18" fillId="0" borderId="0" xfId="0" applyFont="1" applyAlignment="1" applyProtection="1">
      <alignment vertical="center"/>
      <protection hidden="1"/>
    </xf>
    <xf numFmtId="166" fontId="14" fillId="5" borderId="20" xfId="0" applyNumberFormat="1" applyFont="1" applyFill="1" applyBorder="1" applyAlignment="1" applyProtection="1">
      <alignment vertical="center"/>
      <protection locked="0" hidden="1"/>
    </xf>
    <xf numFmtId="167" fontId="20" fillId="0" borderId="0" xfId="0" applyNumberFormat="1" applyFont="1" applyAlignment="1" applyProtection="1">
      <alignment vertical="center"/>
      <protection hidden="1"/>
    </xf>
    <xf numFmtId="0" fontId="20" fillId="0" borderId="0" xfId="0" applyFont="1" applyAlignment="1" applyProtection="1">
      <alignment vertical="center"/>
      <protection hidden="1"/>
    </xf>
    <xf numFmtId="165" fontId="22" fillId="5" borderId="5" xfId="0" applyNumberFormat="1" applyFont="1" applyFill="1" applyBorder="1" applyAlignment="1" applyProtection="1">
      <alignment horizontal="right" vertical="center" wrapText="1"/>
      <protection locked="0" hidden="1"/>
    </xf>
    <xf numFmtId="44" fontId="0" fillId="0" borderId="0" xfId="0" applyNumberFormat="1" applyProtection="1">
      <protection hidden="1"/>
    </xf>
    <xf numFmtId="0" fontId="22" fillId="2" borderId="5" xfId="0" applyFont="1" applyFill="1" applyBorder="1" applyAlignment="1" applyProtection="1">
      <alignment horizontal="center" vertical="center" wrapText="1"/>
      <protection hidden="1"/>
    </xf>
    <xf numFmtId="2" fontId="17" fillId="7" borderId="7" xfId="0" applyNumberFormat="1" applyFont="1" applyFill="1" applyBorder="1" applyAlignment="1" applyProtection="1">
      <alignment horizontal="left" vertical="center" wrapText="1"/>
      <protection hidden="1"/>
    </xf>
    <xf numFmtId="2" fontId="16" fillId="6" borderId="9" xfId="0" applyNumberFormat="1" applyFont="1" applyFill="1" applyBorder="1" applyAlignment="1" applyProtection="1">
      <alignment horizontal="left" vertical="center" wrapText="1"/>
      <protection hidden="1"/>
    </xf>
    <xf numFmtId="2" fontId="16" fillId="6" borderId="10" xfId="0" applyNumberFormat="1" applyFont="1" applyFill="1" applyBorder="1" applyAlignment="1" applyProtection="1">
      <alignment horizontal="left" vertical="center" wrapText="1"/>
      <protection hidden="1"/>
    </xf>
    <xf numFmtId="166" fontId="14" fillId="8" borderId="21" xfId="0" applyNumberFormat="1" applyFont="1" applyFill="1" applyBorder="1" applyAlignment="1" applyProtection="1">
      <alignment vertical="center"/>
      <protection hidden="1"/>
    </xf>
    <xf numFmtId="0" fontId="23" fillId="7" borderId="19" xfId="0" applyFont="1" applyFill="1" applyBorder="1" applyAlignment="1" applyProtection="1">
      <alignment horizontal="center"/>
      <protection hidden="1"/>
    </xf>
    <xf numFmtId="165" fontId="22" fillId="5" borderId="20" xfId="0" applyNumberFormat="1" applyFont="1" applyFill="1" applyBorder="1" applyAlignment="1" applyProtection="1">
      <alignment horizontal="right" vertical="center" wrapText="1"/>
      <protection locked="0" hidden="1"/>
    </xf>
    <xf numFmtId="165" fontId="22" fillId="5" borderId="11" xfId="0" applyNumberFormat="1" applyFont="1" applyFill="1" applyBorder="1" applyAlignment="1" applyProtection="1">
      <alignment horizontal="right" vertical="center" wrapText="1"/>
      <protection locked="0" hidden="1"/>
    </xf>
    <xf numFmtId="165" fontId="22" fillId="5" borderId="21" xfId="0" applyNumberFormat="1" applyFont="1" applyFill="1" applyBorder="1" applyAlignment="1" applyProtection="1">
      <alignment horizontal="right" vertical="center" wrapText="1"/>
      <protection locked="0" hidden="1"/>
    </xf>
    <xf numFmtId="165" fontId="22" fillId="5" borderId="16" xfId="0" applyNumberFormat="1" applyFont="1" applyFill="1" applyBorder="1" applyAlignment="1" applyProtection="1">
      <alignment horizontal="right" vertical="center" wrapText="1"/>
      <protection locked="0" hidden="1"/>
    </xf>
    <xf numFmtId="165" fontId="22" fillId="5" borderId="22" xfId="0" applyNumberFormat="1" applyFont="1" applyFill="1" applyBorder="1" applyAlignment="1" applyProtection="1">
      <alignment horizontal="right" vertical="center" wrapText="1"/>
      <protection locked="0" hidden="1"/>
    </xf>
    <xf numFmtId="166" fontId="17" fillId="5" borderId="11" xfId="0" applyNumberFormat="1" applyFont="1" applyFill="1" applyBorder="1" applyAlignment="1" applyProtection="1">
      <alignment vertical="center"/>
      <protection locked="0" hidden="1"/>
    </xf>
    <xf numFmtId="166" fontId="17" fillId="8" borderId="21" xfId="0" applyNumberFormat="1" applyFont="1" applyFill="1" applyBorder="1" applyAlignment="1" applyProtection="1">
      <alignment vertical="center"/>
      <protection hidden="1"/>
    </xf>
    <xf numFmtId="165" fontId="22" fillId="8" borderId="5" xfId="0" applyNumberFormat="1" applyFont="1" applyFill="1" applyBorder="1" applyAlignment="1" applyProtection="1">
      <alignment horizontal="right" vertical="center" wrapText="1"/>
      <protection hidden="1"/>
    </xf>
    <xf numFmtId="165" fontId="22" fillId="8" borderId="20" xfId="0" applyNumberFormat="1" applyFont="1" applyFill="1" applyBorder="1" applyAlignment="1" applyProtection="1">
      <alignment horizontal="right" vertical="center" wrapText="1"/>
      <protection hidden="1"/>
    </xf>
    <xf numFmtId="0" fontId="21" fillId="10" borderId="15" xfId="0" applyFont="1" applyFill="1" applyBorder="1" applyAlignment="1" applyProtection="1">
      <alignment horizontal="center" vertical="center" wrapText="1"/>
      <protection hidden="1"/>
    </xf>
    <xf numFmtId="0" fontId="21" fillId="10" borderId="9" xfId="0" applyFont="1" applyFill="1" applyBorder="1" applyAlignment="1" applyProtection="1">
      <alignment horizontal="center" vertical="center" wrapText="1"/>
      <protection hidden="1"/>
    </xf>
    <xf numFmtId="0" fontId="21" fillId="10" borderId="10" xfId="0" applyFont="1" applyFill="1" applyBorder="1" applyAlignment="1" applyProtection="1">
      <alignment horizontal="center" vertical="center" wrapText="1"/>
      <protection hidden="1"/>
    </xf>
    <xf numFmtId="0" fontId="23" fillId="10" borderId="8" xfId="0" applyFont="1" applyFill="1" applyBorder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12" fillId="11" borderId="0" xfId="0" applyFont="1" applyFill="1"/>
    <xf numFmtId="0" fontId="12" fillId="9" borderId="0" xfId="0" applyFont="1" applyFill="1"/>
    <xf numFmtId="0" fontId="0" fillId="5" borderId="0" xfId="0" applyFill="1" applyAlignment="1">
      <alignment wrapText="1"/>
    </xf>
    <xf numFmtId="0" fontId="15" fillId="5" borderId="0" xfId="0" applyFont="1" applyFill="1" applyAlignment="1">
      <alignment wrapText="1"/>
    </xf>
    <xf numFmtId="0" fontId="0" fillId="6" borderId="0" xfId="0" applyFill="1"/>
    <xf numFmtId="0" fontId="15" fillId="0" borderId="0" xfId="0" applyFont="1"/>
    <xf numFmtId="0" fontId="9" fillId="6" borderId="12" xfId="0" applyFont="1" applyFill="1" applyBorder="1" applyAlignment="1" applyProtection="1">
      <alignment vertical="center" wrapText="1"/>
      <protection hidden="1"/>
    </xf>
    <xf numFmtId="2" fontId="8" fillId="4" borderId="5" xfId="0" applyNumberFormat="1" applyFont="1" applyFill="1" applyBorder="1" applyAlignment="1" applyProtection="1">
      <alignment horizontal="left" vertical="center" wrapText="1"/>
      <protection hidden="1"/>
    </xf>
    <xf numFmtId="2" fontId="8" fillId="4" borderId="10" xfId="0" applyNumberFormat="1" applyFont="1" applyFill="1" applyBorder="1" applyAlignment="1" applyProtection="1">
      <alignment horizontal="left" vertical="center" wrapText="1"/>
      <protection hidden="1"/>
    </xf>
    <xf numFmtId="2" fontId="8" fillId="4" borderId="11" xfId="0" applyNumberFormat="1" applyFont="1" applyFill="1" applyBorder="1" applyAlignment="1" applyProtection="1">
      <alignment horizontal="left" vertical="center" wrapText="1"/>
      <protection hidden="1"/>
    </xf>
    <xf numFmtId="2" fontId="10" fillId="3" borderId="5" xfId="0" applyNumberFormat="1" applyFont="1" applyFill="1" applyBorder="1" applyAlignment="1" applyProtection="1">
      <alignment horizontal="center" vertical="center" wrapText="1"/>
      <protection hidden="1"/>
    </xf>
    <xf numFmtId="2" fontId="10" fillId="3" borderId="5" xfId="0" applyNumberFormat="1" applyFont="1" applyFill="1" applyBorder="1" applyAlignment="1" applyProtection="1">
      <alignment horizontal="center" vertical="center"/>
      <protection hidden="1"/>
    </xf>
    <xf numFmtId="2" fontId="10" fillId="3" borderId="6" xfId="0" applyNumberFormat="1" applyFont="1" applyFill="1" applyBorder="1" applyAlignment="1" applyProtection="1">
      <alignment horizontal="center" vertical="center" wrapText="1"/>
      <protection hidden="1"/>
    </xf>
    <xf numFmtId="2" fontId="6" fillId="2" borderId="2" xfId="0" applyNumberFormat="1" applyFont="1" applyFill="1" applyBorder="1" applyAlignment="1" applyProtection="1">
      <alignment horizontal="left" vertical="center"/>
      <protection hidden="1"/>
    </xf>
    <xf numFmtId="2" fontId="6" fillId="2" borderId="4" xfId="0" applyNumberFormat="1" applyFont="1" applyFill="1" applyBorder="1" applyAlignment="1" applyProtection="1">
      <alignment horizontal="left" vertical="center"/>
      <protection hidden="1"/>
    </xf>
    <xf numFmtId="49" fontId="3" fillId="5" borderId="2" xfId="0" applyNumberFormat="1" applyFont="1" applyFill="1" applyBorder="1" applyAlignment="1" applyProtection="1">
      <alignment horizontal="left" vertical="center"/>
      <protection locked="0"/>
    </xf>
    <xf numFmtId="49" fontId="3" fillId="5" borderId="3" xfId="0" applyNumberFormat="1" applyFont="1" applyFill="1" applyBorder="1" applyAlignment="1" applyProtection="1">
      <alignment horizontal="left" vertical="center"/>
      <protection locked="0"/>
    </xf>
    <xf numFmtId="49" fontId="3" fillId="5" borderId="4" xfId="0" applyNumberFormat="1" applyFont="1" applyFill="1" applyBorder="1" applyAlignment="1" applyProtection="1">
      <alignment horizontal="left" vertical="center"/>
      <protection locked="0"/>
    </xf>
    <xf numFmtId="49" fontId="3" fillId="5" borderId="2" xfId="0" applyNumberFormat="1" applyFont="1" applyFill="1" applyBorder="1" applyAlignment="1" applyProtection="1">
      <alignment horizontal="center" vertical="center"/>
      <protection locked="0"/>
    </xf>
    <xf numFmtId="49" fontId="3" fillId="5" borderId="3" xfId="0" applyNumberFormat="1" applyFont="1" applyFill="1" applyBorder="1" applyAlignment="1" applyProtection="1">
      <alignment horizontal="center" vertical="center"/>
      <protection locked="0"/>
    </xf>
    <xf numFmtId="49" fontId="3" fillId="5" borderId="4" xfId="0" applyNumberFormat="1" applyFont="1" applyFill="1" applyBorder="1" applyAlignment="1" applyProtection="1">
      <alignment horizontal="center" vertical="center"/>
      <protection locked="0"/>
    </xf>
    <xf numFmtId="2" fontId="19" fillId="3" borderId="7" xfId="0" applyNumberFormat="1" applyFont="1" applyFill="1" applyBorder="1" applyAlignment="1" applyProtection="1">
      <alignment horizontal="center" vertical="center" wrapText="1"/>
      <protection hidden="1"/>
    </xf>
    <xf numFmtId="2" fontId="19" fillId="3" borderId="10" xfId="0" applyNumberFormat="1" applyFont="1" applyFill="1" applyBorder="1" applyAlignment="1" applyProtection="1">
      <alignment horizontal="center" vertical="center" wrapText="1"/>
      <protection hidden="1"/>
    </xf>
    <xf numFmtId="49" fontId="3" fillId="5" borderId="2" xfId="0" applyNumberFormat="1" applyFont="1" applyFill="1" applyBorder="1" applyAlignment="1" applyProtection="1">
      <alignment vertical="center"/>
      <protection locked="0"/>
    </xf>
    <xf numFmtId="49" fontId="3" fillId="5" borderId="3" xfId="0" applyNumberFormat="1" applyFont="1" applyFill="1" applyBorder="1" applyAlignment="1" applyProtection="1">
      <alignment vertical="center"/>
      <protection locked="0"/>
    </xf>
    <xf numFmtId="49" fontId="3" fillId="5" borderId="4" xfId="0" applyNumberFormat="1" applyFont="1" applyFill="1" applyBorder="1" applyAlignment="1" applyProtection="1">
      <alignment vertical="center"/>
      <protection locked="0"/>
    </xf>
    <xf numFmtId="0" fontId="1" fillId="7" borderId="12" xfId="0" applyFont="1" applyFill="1" applyBorder="1" applyAlignment="1" applyProtection="1">
      <alignment vertical="center" wrapText="1"/>
      <protection hidden="1"/>
    </xf>
    <xf numFmtId="0" fontId="0" fillId="5" borderId="0" xfId="0" applyFont="1" applyFill="1" applyAlignment="1">
      <alignment wrapText="1"/>
    </xf>
    <xf numFmtId="164" fontId="9" fillId="12" borderId="5" xfId="0" applyNumberFormat="1" applyFont="1" applyFill="1" applyBorder="1" applyAlignment="1" applyProtection="1">
      <alignment vertical="center"/>
    </xf>
    <xf numFmtId="164" fontId="9" fillId="4" borderId="13" xfId="0" applyNumberFormat="1" applyFont="1" applyFill="1" applyBorder="1" applyAlignment="1" applyProtection="1">
      <alignment horizontal="right" vertical="center"/>
    </xf>
    <xf numFmtId="164" fontId="8" fillId="4" borderId="5" xfId="0" applyNumberFormat="1" applyFont="1" applyFill="1" applyBorder="1" applyAlignment="1" applyProtection="1">
      <alignment vertical="center"/>
    </xf>
    <xf numFmtId="164" fontId="9" fillId="4" borderId="18" xfId="0" applyNumberFormat="1" applyFont="1" applyFill="1" applyBorder="1" applyAlignment="1" applyProtection="1">
      <alignment horizontal="right" vertical="center"/>
    </xf>
    <xf numFmtId="164" fontId="8" fillId="6" borderId="5" xfId="0" applyNumberFormat="1" applyFont="1" applyFill="1" applyBorder="1" applyAlignment="1" applyProtection="1">
      <alignment vertical="center"/>
    </xf>
    <xf numFmtId="164" fontId="13" fillId="12" borderId="6" xfId="0" applyNumberFormat="1" applyFont="1" applyFill="1" applyBorder="1" applyAlignment="1" applyProtection="1">
      <alignment vertical="center"/>
    </xf>
    <xf numFmtId="164" fontId="13" fillId="6" borderId="4" xfId="0" applyNumberFormat="1" applyFont="1" applyFill="1" applyBorder="1" applyAlignment="1" applyProtection="1">
      <alignment vertical="center"/>
    </xf>
    <xf numFmtId="164" fontId="1" fillId="7" borderId="4" xfId="0" applyNumberFormat="1" applyFont="1" applyFill="1" applyBorder="1" applyProtection="1"/>
    <xf numFmtId="0" fontId="0" fillId="0" borderId="0" xfId="0" applyFill="1" applyAlignment="1">
      <alignment wrapText="1"/>
    </xf>
    <xf numFmtId="0" fontId="15" fillId="0" borderId="0" xfId="0" applyFont="1" applyFill="1" applyAlignment="1">
      <alignment wrapText="1"/>
    </xf>
    <xf numFmtId="0" fontId="0" fillId="0" borderId="0" xfId="0" applyFill="1"/>
  </cellXfs>
  <cellStyles count="1">
    <cellStyle name="Normální" xfId="0" builtinId="0"/>
  </cellStyles>
  <dxfs count="6">
    <dxf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zdenek_krasny_npi_cz/Documents/01%20NPO/02%20Rozpracov&#225;no/Zm&#283;nov&#233;%20&#345;&#237;zen&#237;/&#352;koly/&#352;ablona_2024_1.%20a%202.%20vlna/1.%20vlna/Kalkulacka_ZMRO_2024_V1_F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abenecp/Downloads/III_P&#345;&#237;loha%20&#269;.%201_Kalkula&#269;ka%20n&#225;stroj&#367;_20220915_FIN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zdenek_krasny_npi_cz/Documents/01%20NPO/02%20Rozpracov&#225;no/Kalkula&#269;ka_nov&#225;%20verze/1.%20v&#253;zva/Final/III_P&#345;&#237;loha%20&#269;.%201_Kalkula&#269;ka%20n&#225;stroj&#367;_20220915_FI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Výpočet dotace"/>
      <sheetName val="Vysvětlivky"/>
      <sheetName val="data"/>
    </sheetNames>
    <sheetDataSet>
      <sheetData sheetId="0"/>
      <sheetData sheetId="1">
        <row r="10">
          <cell r="G10">
            <v>0</v>
          </cell>
          <cell r="H10">
            <v>0</v>
          </cell>
        </row>
      </sheetData>
      <sheetData sheetId="2"/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lkulačka nástrojů"/>
      <sheetName val="Rozklad žádosti dle let"/>
      <sheetName val="Vysvětlivky"/>
      <sheetName val="Dropdown_Valu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lkulačka nástrojů"/>
      <sheetName val="Rozklad žádosti dle let"/>
      <sheetName val="Vysvětlivky"/>
      <sheetName val="Dropdown_Values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04209-970A-41FB-A5DF-F1977D43530E}">
  <sheetPr>
    <tabColor rgb="FFFFFF99"/>
  </sheetPr>
  <dimension ref="A1:A16"/>
  <sheetViews>
    <sheetView tabSelected="1" workbookViewId="0">
      <selection activeCell="A14" sqref="A14"/>
    </sheetView>
  </sheetViews>
  <sheetFormatPr defaultRowHeight="15" x14ac:dyDescent="0.25"/>
  <cols>
    <col min="1" max="1" width="201.140625" customWidth="1"/>
  </cols>
  <sheetData>
    <row r="1" spans="1:1" x14ac:dyDescent="0.25">
      <c r="A1" s="82" t="s">
        <v>56</v>
      </c>
    </row>
    <row r="2" spans="1:1" x14ac:dyDescent="0.25">
      <c r="A2" s="82"/>
    </row>
    <row r="3" spans="1:1" ht="15.75" x14ac:dyDescent="0.25">
      <c r="A3" s="46" t="s">
        <v>46</v>
      </c>
    </row>
    <row r="4" spans="1:1" x14ac:dyDescent="0.25">
      <c r="A4" s="48" t="s">
        <v>55</v>
      </c>
    </row>
    <row r="5" spans="1:1" x14ac:dyDescent="0.25">
      <c r="A5" s="48" t="s">
        <v>48</v>
      </c>
    </row>
    <row r="6" spans="1:1" ht="30" x14ac:dyDescent="0.25">
      <c r="A6" s="48" t="s">
        <v>57</v>
      </c>
    </row>
    <row r="7" spans="1:1" ht="30" x14ac:dyDescent="0.25">
      <c r="A7" s="73" t="s">
        <v>58</v>
      </c>
    </row>
    <row r="8" spans="1:1" x14ac:dyDescent="0.25">
      <c r="A8" s="49" t="s">
        <v>54</v>
      </c>
    </row>
    <row r="9" spans="1:1" s="84" customFormat="1" x14ac:dyDescent="0.25">
      <c r="A9" s="83"/>
    </row>
    <row r="10" spans="1:1" ht="15.75" x14ac:dyDescent="0.25">
      <c r="A10" s="47" t="s">
        <v>47</v>
      </c>
    </row>
    <row r="11" spans="1:1" x14ac:dyDescent="0.25">
      <c r="A11" s="50" t="s">
        <v>60</v>
      </c>
    </row>
    <row r="12" spans="1:1" x14ac:dyDescent="0.25">
      <c r="A12" s="50" t="s">
        <v>61</v>
      </c>
    </row>
    <row r="13" spans="1:1" x14ac:dyDescent="0.25">
      <c r="A13" s="50" t="s">
        <v>59</v>
      </c>
    </row>
    <row r="14" spans="1:1" x14ac:dyDescent="0.25">
      <c r="A14" s="50" t="s">
        <v>62</v>
      </c>
    </row>
    <row r="16" spans="1:1" x14ac:dyDescent="0.25">
      <c r="A16" s="51" t="s">
        <v>50</v>
      </c>
    </row>
  </sheetData>
  <sheetProtection algorithmName="SHA-512" hashValue="MWU3OkIdKejmQhLgGroZkrIhoXR0d1Z6kIfybVa7TafkzqKWEnKC44T7t10HiaLvE/yoOjIgYqspJPpGClx7Pw==" saltValue="LPbclukZapvrhhke+JCPaw==" spinCount="100000" sheet="1" objects="1" scenarios="1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B1:L62"/>
  <sheetViews>
    <sheetView showRuler="0" view="pageLayout" topLeftCell="A4" zoomScale="50" zoomScaleNormal="50" zoomScaleSheetLayoutView="40" zoomScalePageLayoutView="50" workbookViewId="0">
      <selection activeCell="D8" sqref="D8:G8"/>
    </sheetView>
  </sheetViews>
  <sheetFormatPr defaultColWidth="9.140625" defaultRowHeight="23.25" x14ac:dyDescent="0.35"/>
  <cols>
    <col min="1" max="1" width="3.28515625" style="6" customWidth="1"/>
    <col min="2" max="2" width="19.28515625" style="6" customWidth="1"/>
    <col min="3" max="3" width="23.28515625" style="6" customWidth="1"/>
    <col min="4" max="4" width="15.5703125" style="6" customWidth="1"/>
    <col min="5" max="5" width="11.28515625" style="6" customWidth="1"/>
    <col min="6" max="6" width="31.28515625" style="6" customWidth="1"/>
    <col min="7" max="9" width="36.140625" style="6" customWidth="1"/>
    <col min="10" max="10" width="31.140625" style="6" customWidth="1"/>
    <col min="11" max="11" width="42.28515625" style="6" customWidth="1"/>
    <col min="12" max="12" width="34.7109375" style="6" customWidth="1"/>
    <col min="13" max="15" width="15.85546875" style="6" customWidth="1"/>
    <col min="16" max="16384" width="9.140625" style="6"/>
  </cols>
  <sheetData>
    <row r="1" spans="2:12" ht="91.5" customHeight="1" thickBot="1" x14ac:dyDescent="0.4">
      <c r="B1" s="4" t="s">
        <v>24</v>
      </c>
      <c r="C1" s="5"/>
      <c r="D1" s="5"/>
      <c r="E1" s="5"/>
      <c r="F1" s="5"/>
      <c r="G1" s="5"/>
      <c r="H1" s="5"/>
      <c r="I1" s="5"/>
      <c r="J1" s="5"/>
      <c r="K1" s="5"/>
      <c r="L1" s="5"/>
    </row>
    <row r="2" spans="2:12" ht="32.1" customHeight="1" thickBot="1" x14ac:dyDescent="0.4">
      <c r="B2" s="59" t="s">
        <v>1</v>
      </c>
      <c r="C2" s="60"/>
      <c r="D2" s="61"/>
      <c r="E2" s="62"/>
      <c r="F2" s="62"/>
      <c r="G2" s="62"/>
      <c r="H2" s="62"/>
      <c r="I2" s="62"/>
      <c r="J2" s="62"/>
      <c r="K2" s="63"/>
    </row>
    <row r="3" spans="2:12" ht="24.95" customHeight="1" thickBot="1" x14ac:dyDescent="0.4">
      <c r="G3" s="9"/>
      <c r="H3" s="9"/>
      <c r="I3" s="9"/>
      <c r="K3" s="1"/>
    </row>
    <row r="4" spans="2:12" ht="32.1" customHeight="1" thickBot="1" x14ac:dyDescent="0.4">
      <c r="B4" s="59" t="s">
        <v>7</v>
      </c>
      <c r="C4" s="60"/>
      <c r="D4" s="61"/>
      <c r="E4" s="62"/>
      <c r="F4" s="63"/>
      <c r="H4" s="10" t="s">
        <v>8</v>
      </c>
      <c r="I4" s="64"/>
      <c r="J4" s="65"/>
      <c r="K4" s="66"/>
    </row>
    <row r="5" spans="2:12" ht="19.5" customHeight="1" thickBot="1" x14ac:dyDescent="0.4">
      <c r="K5" s="1"/>
    </row>
    <row r="6" spans="2:12" ht="33" customHeight="1" thickBot="1" x14ac:dyDescent="0.4">
      <c r="B6" s="7" t="s">
        <v>9</v>
      </c>
      <c r="C6" s="8"/>
      <c r="D6" s="69"/>
      <c r="E6" s="70"/>
      <c r="F6" s="70"/>
      <c r="G6" s="70"/>
      <c r="H6" s="70"/>
      <c r="I6" s="70"/>
      <c r="J6" s="70"/>
      <c r="K6" s="71"/>
    </row>
    <row r="7" spans="2:12" ht="24" customHeight="1" thickBot="1" x14ac:dyDescent="0.4">
      <c r="B7" s="11"/>
      <c r="C7" s="11"/>
    </row>
    <row r="8" spans="2:12" ht="33" customHeight="1" thickBot="1" x14ac:dyDescent="0.4">
      <c r="B8" s="7" t="s">
        <v>34</v>
      </c>
      <c r="C8" s="8"/>
      <c r="D8" s="61"/>
      <c r="E8" s="62"/>
      <c r="F8" s="62"/>
      <c r="G8" s="63"/>
      <c r="H8" s="1"/>
      <c r="K8" s="1"/>
    </row>
    <row r="9" spans="2:12" ht="24" customHeight="1" x14ac:dyDescent="0.35">
      <c r="B9" s="11"/>
      <c r="C9" s="11"/>
    </row>
    <row r="10" spans="2:12" s="1" customFormat="1" ht="74.25" customHeight="1" x14ac:dyDescent="0.25">
      <c r="B10" s="57" t="s">
        <v>13</v>
      </c>
      <c r="C10" s="57"/>
      <c r="D10" s="57"/>
      <c r="E10" s="57"/>
      <c r="F10" s="56" t="s">
        <v>30</v>
      </c>
      <c r="G10" s="56" t="s">
        <v>31</v>
      </c>
      <c r="H10" s="56" t="s">
        <v>33</v>
      </c>
      <c r="I10" s="56" t="s">
        <v>51</v>
      </c>
      <c r="J10" s="56" t="s">
        <v>29</v>
      </c>
      <c r="K10" s="58" t="s">
        <v>52</v>
      </c>
    </row>
    <row r="11" spans="2:12" s="1" customFormat="1" ht="31.5" customHeight="1" x14ac:dyDescent="0.25">
      <c r="B11" s="57"/>
      <c r="C11" s="57"/>
      <c r="D11" s="57"/>
      <c r="E11" s="57"/>
      <c r="F11" s="56"/>
      <c r="G11" s="56"/>
      <c r="H11" s="56"/>
      <c r="I11" s="56"/>
      <c r="J11" s="56"/>
      <c r="K11" s="58"/>
    </row>
    <row r="12" spans="2:12" s="1" customFormat="1" ht="45" customHeight="1" x14ac:dyDescent="0.25">
      <c r="B12" s="53" t="s">
        <v>14</v>
      </c>
      <c r="C12" s="53"/>
      <c r="D12" s="53"/>
      <c r="E12" s="53"/>
      <c r="F12" s="76">
        <v>7069.2</v>
      </c>
      <c r="G12" s="15">
        <v>0</v>
      </c>
      <c r="H12" s="15">
        <v>0</v>
      </c>
      <c r="I12" s="74">
        <f>H12-G12</f>
        <v>0</v>
      </c>
      <c r="J12" s="78">
        <v>8130</v>
      </c>
      <c r="K12" s="79">
        <f>ROUND(I12*1.15,0)</f>
        <v>0</v>
      </c>
    </row>
    <row r="13" spans="2:12" s="1" customFormat="1" ht="45" customHeight="1" x14ac:dyDescent="0.25">
      <c r="B13" s="53" t="s">
        <v>15</v>
      </c>
      <c r="C13" s="53"/>
      <c r="D13" s="53"/>
      <c r="E13" s="53"/>
      <c r="F13" s="76">
        <v>12636.8</v>
      </c>
      <c r="G13" s="15">
        <v>0</v>
      </c>
      <c r="H13" s="15">
        <v>0</v>
      </c>
      <c r="I13" s="74">
        <f t="shared" ref="I13:I22" si="0">H13-G13</f>
        <v>0</v>
      </c>
      <c r="J13" s="78">
        <v>14532</v>
      </c>
      <c r="K13" s="79">
        <f>ROUND(I13*1.15,0)</f>
        <v>0</v>
      </c>
    </row>
    <row r="14" spans="2:12" s="1" customFormat="1" ht="45" customHeight="1" x14ac:dyDescent="0.25">
      <c r="B14" s="53" t="s">
        <v>16</v>
      </c>
      <c r="C14" s="53"/>
      <c r="D14" s="53"/>
      <c r="E14" s="53"/>
      <c r="F14" s="76">
        <v>9012.7999999999993</v>
      </c>
      <c r="G14" s="15">
        <v>0</v>
      </c>
      <c r="H14" s="15">
        <v>0</v>
      </c>
      <c r="I14" s="74">
        <f t="shared" si="0"/>
        <v>0</v>
      </c>
      <c r="J14" s="78">
        <v>10365</v>
      </c>
      <c r="K14" s="79">
        <f t="shared" ref="K14:K22" si="1">ROUND(I14*1.15,0)</f>
        <v>0</v>
      </c>
    </row>
    <row r="15" spans="2:12" s="1" customFormat="1" ht="45" customHeight="1" x14ac:dyDescent="0.25">
      <c r="B15" s="53" t="s">
        <v>17</v>
      </c>
      <c r="C15" s="53"/>
      <c r="D15" s="53"/>
      <c r="E15" s="53"/>
      <c r="F15" s="76">
        <v>10182.4</v>
      </c>
      <c r="G15" s="15">
        <v>0</v>
      </c>
      <c r="H15" s="15">
        <v>0</v>
      </c>
      <c r="I15" s="74">
        <f t="shared" si="0"/>
        <v>0</v>
      </c>
      <c r="J15" s="78">
        <v>11710</v>
      </c>
      <c r="K15" s="79">
        <f t="shared" si="1"/>
        <v>0</v>
      </c>
    </row>
    <row r="16" spans="2:12" s="1" customFormat="1" ht="45" customHeight="1" x14ac:dyDescent="0.25">
      <c r="B16" s="53" t="s">
        <v>18</v>
      </c>
      <c r="C16" s="53"/>
      <c r="D16" s="53"/>
      <c r="E16" s="53"/>
      <c r="F16" s="76">
        <v>12636.8</v>
      </c>
      <c r="G16" s="15">
        <v>0</v>
      </c>
      <c r="H16" s="15">
        <v>0</v>
      </c>
      <c r="I16" s="74">
        <f t="shared" si="0"/>
        <v>0</v>
      </c>
      <c r="J16" s="78">
        <v>14532</v>
      </c>
      <c r="K16" s="79">
        <f t="shared" si="1"/>
        <v>0</v>
      </c>
    </row>
    <row r="17" spans="2:11" s="1" customFormat="1" ht="45" customHeight="1" x14ac:dyDescent="0.25">
      <c r="B17" s="53" t="s">
        <v>19</v>
      </c>
      <c r="C17" s="53"/>
      <c r="D17" s="53"/>
      <c r="E17" s="53"/>
      <c r="F17" s="76">
        <v>9012.7999999999993</v>
      </c>
      <c r="G17" s="15">
        <v>0</v>
      </c>
      <c r="H17" s="15">
        <v>0</v>
      </c>
      <c r="I17" s="74">
        <f t="shared" si="0"/>
        <v>0</v>
      </c>
      <c r="J17" s="78">
        <v>10365</v>
      </c>
      <c r="K17" s="79">
        <f t="shared" si="1"/>
        <v>0</v>
      </c>
    </row>
    <row r="18" spans="2:11" s="1" customFormat="1" ht="45" customHeight="1" x14ac:dyDescent="0.25">
      <c r="B18" s="53" t="s">
        <v>20</v>
      </c>
      <c r="C18" s="53"/>
      <c r="D18" s="53"/>
      <c r="E18" s="53"/>
      <c r="F18" s="76">
        <v>9012.7999999999993</v>
      </c>
      <c r="G18" s="15">
        <v>0</v>
      </c>
      <c r="H18" s="15">
        <v>0</v>
      </c>
      <c r="I18" s="74">
        <f t="shared" si="0"/>
        <v>0</v>
      </c>
      <c r="J18" s="78">
        <v>10365</v>
      </c>
      <c r="K18" s="79">
        <f t="shared" si="1"/>
        <v>0</v>
      </c>
    </row>
    <row r="19" spans="2:11" s="1" customFormat="1" ht="45" customHeight="1" x14ac:dyDescent="0.25">
      <c r="B19" s="53" t="s">
        <v>21</v>
      </c>
      <c r="C19" s="53"/>
      <c r="D19" s="53"/>
      <c r="E19" s="53"/>
      <c r="F19" s="76">
        <v>7069.2</v>
      </c>
      <c r="G19" s="15">
        <v>0</v>
      </c>
      <c r="H19" s="15">
        <v>0</v>
      </c>
      <c r="I19" s="74">
        <f t="shared" si="0"/>
        <v>0</v>
      </c>
      <c r="J19" s="78">
        <v>8130</v>
      </c>
      <c r="K19" s="79">
        <f t="shared" si="1"/>
        <v>0</v>
      </c>
    </row>
    <row r="20" spans="2:11" s="1" customFormat="1" ht="45" customHeight="1" x14ac:dyDescent="0.25">
      <c r="B20" s="53" t="s">
        <v>22</v>
      </c>
      <c r="C20" s="53"/>
      <c r="D20" s="53"/>
      <c r="E20" s="53"/>
      <c r="F20" s="76">
        <v>9012.7999999999993</v>
      </c>
      <c r="G20" s="15">
        <v>0</v>
      </c>
      <c r="H20" s="15">
        <v>0</v>
      </c>
      <c r="I20" s="74">
        <f t="shared" si="0"/>
        <v>0</v>
      </c>
      <c r="J20" s="78">
        <v>10365</v>
      </c>
      <c r="K20" s="79">
        <f t="shared" si="1"/>
        <v>0</v>
      </c>
    </row>
    <row r="21" spans="2:11" s="1" customFormat="1" ht="45" customHeight="1" x14ac:dyDescent="0.25">
      <c r="B21" s="53" t="s">
        <v>23</v>
      </c>
      <c r="C21" s="53"/>
      <c r="D21" s="53"/>
      <c r="E21" s="53"/>
      <c r="F21" s="76">
        <v>9012.7999999999993</v>
      </c>
      <c r="G21" s="15">
        <v>0</v>
      </c>
      <c r="H21" s="15">
        <v>0</v>
      </c>
      <c r="I21" s="74">
        <f t="shared" si="0"/>
        <v>0</v>
      </c>
      <c r="J21" s="78">
        <v>10365</v>
      </c>
      <c r="K21" s="79">
        <f t="shared" si="1"/>
        <v>0</v>
      </c>
    </row>
    <row r="22" spans="2:11" s="1" customFormat="1" ht="45" customHeight="1" thickBot="1" x14ac:dyDescent="0.3">
      <c r="B22" s="54" t="s">
        <v>25</v>
      </c>
      <c r="C22" s="55"/>
      <c r="D22" s="55"/>
      <c r="E22" s="55"/>
      <c r="F22" s="13">
        <v>0</v>
      </c>
      <c r="G22" s="16">
        <v>0</v>
      </c>
      <c r="H22" s="17">
        <v>0</v>
      </c>
      <c r="I22" s="74">
        <f t="shared" si="0"/>
        <v>0</v>
      </c>
      <c r="J22" s="18">
        <v>0</v>
      </c>
      <c r="K22" s="79">
        <f t="shared" si="1"/>
        <v>0</v>
      </c>
    </row>
    <row r="23" spans="2:11" s="1" customFormat="1" ht="48" customHeight="1" thickBot="1" x14ac:dyDescent="0.4">
      <c r="B23" s="12"/>
      <c r="C23" s="12"/>
      <c r="D23" s="12"/>
      <c r="E23" s="12"/>
      <c r="F23" s="14" t="s">
        <v>32</v>
      </c>
      <c r="G23" s="77">
        <f>SUM(G12:G22)</f>
        <v>0</v>
      </c>
      <c r="H23" s="75">
        <f>SUM(H12:H22)</f>
        <v>0</v>
      </c>
      <c r="I23" s="75">
        <f>SUM(I12:I22)</f>
        <v>0</v>
      </c>
      <c r="J23" s="52" t="s">
        <v>32</v>
      </c>
      <c r="K23" s="80">
        <f>SUM(K12:K22)</f>
        <v>0</v>
      </c>
    </row>
    <row r="24" spans="2:11" s="1" customFormat="1" ht="48" customHeight="1" thickBot="1" x14ac:dyDescent="0.4">
      <c r="B24" s="12"/>
      <c r="C24" s="12"/>
      <c r="D24" s="12"/>
      <c r="E24" s="12"/>
      <c r="J24" s="72" t="s">
        <v>53</v>
      </c>
      <c r="K24" s="81">
        <f>K23-I23</f>
        <v>0</v>
      </c>
    </row>
    <row r="25" spans="2:11" s="1" customFormat="1" ht="15.75" customHeight="1" x14ac:dyDescent="0.3">
      <c r="B25" s="2" t="s">
        <v>26</v>
      </c>
    </row>
    <row r="26" spans="2:11" s="1" customFormat="1" ht="15" customHeight="1" x14ac:dyDescent="0.3">
      <c r="B26" s="3" t="s">
        <v>27</v>
      </c>
    </row>
    <row r="27" spans="2:11" s="1" customFormat="1" ht="15" customHeight="1" x14ac:dyDescent="0.3">
      <c r="B27" s="3" t="s">
        <v>28</v>
      </c>
    </row>
    <row r="28" spans="2:11" s="1" customFormat="1" ht="15" customHeight="1" x14ac:dyDescent="0.25"/>
    <row r="29" spans="2:11" s="1" customFormat="1" ht="15" x14ac:dyDescent="0.25"/>
    <row r="30" spans="2:11" s="1" customFormat="1" ht="15" x14ac:dyDescent="0.25"/>
    <row r="31" spans="2:11" s="1" customFormat="1" ht="15" x14ac:dyDescent="0.25"/>
    <row r="32" spans="2:11" s="1" customFormat="1" ht="15" x14ac:dyDescent="0.25"/>
    <row r="33" s="1" customFormat="1" ht="15" x14ac:dyDescent="0.25"/>
    <row r="34" s="1" customFormat="1" ht="15" x14ac:dyDescent="0.25"/>
    <row r="35" s="1" customFormat="1" ht="15" x14ac:dyDescent="0.25"/>
    <row r="36" s="1" customFormat="1" ht="15" x14ac:dyDescent="0.25"/>
    <row r="37" s="1" customFormat="1" ht="15" x14ac:dyDescent="0.25"/>
    <row r="38" s="1" customFormat="1" ht="15" x14ac:dyDescent="0.25"/>
    <row r="39" s="1" customFormat="1" ht="15" x14ac:dyDescent="0.25"/>
    <row r="40" s="1" customFormat="1" ht="15" x14ac:dyDescent="0.25"/>
    <row r="41" s="1" customFormat="1" ht="15" x14ac:dyDescent="0.25"/>
    <row r="42" s="1" customFormat="1" ht="15" x14ac:dyDescent="0.25"/>
    <row r="43" s="1" customFormat="1" ht="15" x14ac:dyDescent="0.25"/>
    <row r="44" s="1" customFormat="1" ht="15" x14ac:dyDescent="0.25"/>
    <row r="45" s="1" customFormat="1" ht="15" x14ac:dyDescent="0.25"/>
    <row r="46" s="1" customFormat="1" ht="15" x14ac:dyDescent="0.25"/>
    <row r="47" s="1" customFormat="1" ht="15" x14ac:dyDescent="0.25"/>
    <row r="48" s="1" customFormat="1" ht="15" x14ac:dyDescent="0.25"/>
    <row r="49" s="1" customFormat="1" ht="15" x14ac:dyDescent="0.25"/>
    <row r="50" s="1" customFormat="1" ht="15" x14ac:dyDescent="0.25"/>
    <row r="51" s="1" customFormat="1" ht="15" x14ac:dyDescent="0.25"/>
    <row r="52" s="1" customFormat="1" ht="15" x14ac:dyDescent="0.25"/>
    <row r="53" s="1" customFormat="1" ht="15" x14ac:dyDescent="0.25"/>
    <row r="54" s="1" customFormat="1" ht="15" x14ac:dyDescent="0.25"/>
    <row r="55" s="1" customFormat="1" ht="15" x14ac:dyDescent="0.25"/>
    <row r="56" s="1" customFormat="1" ht="15" x14ac:dyDescent="0.25"/>
    <row r="57" s="1" customFormat="1" ht="15" x14ac:dyDescent="0.25"/>
    <row r="58" s="1" customFormat="1" ht="15" x14ac:dyDescent="0.25"/>
    <row r="59" s="1" customFormat="1" ht="15" x14ac:dyDescent="0.25"/>
    <row r="60" s="1" customFormat="1" ht="15" x14ac:dyDescent="0.25"/>
    <row r="61" s="1" customFormat="1" ht="15" x14ac:dyDescent="0.25"/>
    <row r="62" s="1" customFormat="1" ht="15" x14ac:dyDescent="0.25"/>
  </sheetData>
  <sheetProtection algorithmName="SHA-512" hashValue="jnHfpYID2XbYwlRb2BQYsQ7RTwXTs0xMsGw/2D3aHaTHxVdJFPdpiC+KkFNBb5feSchPL74nxxD3dMrcELVl3w==" saltValue="npeJirgmwCDrpCtuncRJ5Q==" spinCount="100000" sheet="1" objects="1" scenarios="1"/>
  <mergeCells count="25">
    <mergeCell ref="D6:K6"/>
    <mergeCell ref="D2:K2"/>
    <mergeCell ref="I10:I11"/>
    <mergeCell ref="I4:K4"/>
    <mergeCell ref="K10:K11"/>
    <mergeCell ref="B15:E15"/>
    <mergeCell ref="B2:C2"/>
    <mergeCell ref="B4:C4"/>
    <mergeCell ref="D4:F4"/>
    <mergeCell ref="G10:G11"/>
    <mergeCell ref="J10:J11"/>
    <mergeCell ref="H10:H11"/>
    <mergeCell ref="D8:G8"/>
    <mergeCell ref="B21:E21"/>
    <mergeCell ref="B22:E22"/>
    <mergeCell ref="F10:F11"/>
    <mergeCell ref="B16:E16"/>
    <mergeCell ref="B17:E17"/>
    <mergeCell ref="B18:E18"/>
    <mergeCell ref="B19:E19"/>
    <mergeCell ref="B20:E20"/>
    <mergeCell ref="B10:E11"/>
    <mergeCell ref="B12:E12"/>
    <mergeCell ref="B13:E13"/>
    <mergeCell ref="B14:E14"/>
  </mergeCells>
  <dataValidations count="2">
    <dataValidation type="decimal" allowBlank="1" showInputMessage="1" showErrorMessage="1" sqref="F22" xr:uid="{CE4E5AE6-E443-4EDB-8D4F-1DFD4DE6B187}">
      <formula1>0</formula1>
      <formula2>10000000</formula2>
    </dataValidation>
    <dataValidation type="decimal" operator="greaterThanOrEqual" allowBlank="1" showInputMessage="1" showErrorMessage="1" errorTitle="Chybná hodnota" error="Prosím zvolte hodnotu rovnou 0 nebo vyšší." sqref="G12:I22" xr:uid="{203A3AB6-67F2-482D-89BE-BFBD5FBE1910}">
      <formula1>0</formula1>
    </dataValidation>
  </dataValidations>
  <pageMargins left="0.70866141732283472" right="0.11811023622047245" top="1.5354330708661419" bottom="0.74803149606299213" header="0.31496062992125984" footer="0"/>
  <pageSetup paperSize="9" scale="42" orientation="landscape" r:id="rId1"/>
  <headerFooter>
    <oddHeader>&amp;L&amp;G&amp;C&amp;G&amp;R&amp;G</oddHeader>
  </headerFooter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29260-EB92-403E-A78F-8F0C845FB8E2}">
  <sheetPr>
    <tabColor theme="9"/>
    <pageSetUpPr fitToPage="1"/>
  </sheetPr>
  <dimension ref="B1:O13"/>
  <sheetViews>
    <sheetView showGridLines="0" workbookViewId="0">
      <selection activeCell="D8" sqref="D8"/>
    </sheetView>
  </sheetViews>
  <sheetFormatPr defaultColWidth="9.140625" defaultRowHeight="15" x14ac:dyDescent="0.25"/>
  <cols>
    <col min="1" max="1" width="5.7109375" style="1" customWidth="1"/>
    <col min="2" max="2" width="56.5703125" style="1" customWidth="1"/>
    <col min="3" max="4" width="25.7109375" style="1" customWidth="1"/>
    <col min="5" max="6" width="20.7109375" style="1" customWidth="1"/>
    <col min="7" max="7" width="9.42578125" style="1" bestFit="1" customWidth="1"/>
    <col min="8" max="8" width="9.140625" style="1"/>
    <col min="9" max="9" width="19.5703125" style="1" customWidth="1"/>
    <col min="10" max="12" width="9.140625" style="1"/>
    <col min="13" max="14" width="0" style="1" hidden="1" customWidth="1"/>
    <col min="15" max="15" width="20.5703125" style="1" hidden="1" customWidth="1"/>
    <col min="16" max="16" width="0" style="1" hidden="1" customWidth="1"/>
    <col min="17" max="16384" width="9.140625" style="1"/>
  </cols>
  <sheetData>
    <row r="1" spans="2:15" ht="15.75" thickBot="1" x14ac:dyDescent="0.3"/>
    <row r="2" spans="2:15" ht="24" customHeight="1" x14ac:dyDescent="0.25">
      <c r="B2" s="27" t="s">
        <v>49</v>
      </c>
      <c r="C2" s="19">
        <f>'Propočet navýšení u pozic "A"'!K24</f>
        <v>0</v>
      </c>
    </row>
    <row r="3" spans="2:15" ht="15.75" x14ac:dyDescent="0.25">
      <c r="B3" s="28" t="s">
        <v>40</v>
      </c>
      <c r="C3" s="21">
        <v>0</v>
      </c>
    </row>
    <row r="4" spans="2:15" ht="16.5" thickBot="1" x14ac:dyDescent="0.3">
      <c r="B4" s="29" t="s">
        <v>41</v>
      </c>
      <c r="C4" s="30">
        <f>C2-C3</f>
        <v>0</v>
      </c>
    </row>
    <row r="5" spans="2:15" ht="15.75" thickBot="1" x14ac:dyDescent="0.3"/>
    <row r="6" spans="2:15" ht="18.75" x14ac:dyDescent="0.3">
      <c r="B6" s="67" t="s">
        <v>42</v>
      </c>
      <c r="C6" s="44" t="s">
        <v>43</v>
      </c>
      <c r="D6" s="31" t="s">
        <v>44</v>
      </c>
    </row>
    <row r="7" spans="2:15" ht="19.5" thickBot="1" x14ac:dyDescent="0.3">
      <c r="B7" s="68"/>
      <c r="C7" s="37">
        <v>0</v>
      </c>
      <c r="D7" s="38">
        <f>C7+C3</f>
        <v>0</v>
      </c>
      <c r="E7" s="20"/>
      <c r="F7" s="20"/>
      <c r="G7" s="20"/>
      <c r="H7" s="20"/>
      <c r="J7" s="22"/>
      <c r="K7" s="23"/>
    </row>
    <row r="8" spans="2:15" ht="15.75" x14ac:dyDescent="0.25">
      <c r="B8" s="41" t="s">
        <v>35</v>
      </c>
      <c r="C8" s="35">
        <v>0</v>
      </c>
      <c r="D8" s="36">
        <v>0</v>
      </c>
      <c r="O8" s="25">
        <f>($C$8+$C$9)*0.338</f>
        <v>0</v>
      </c>
    </row>
    <row r="9" spans="2:15" ht="15.75" x14ac:dyDescent="0.25">
      <c r="B9" s="42" t="s">
        <v>36</v>
      </c>
      <c r="C9" s="24">
        <v>0</v>
      </c>
      <c r="D9" s="32">
        <v>0</v>
      </c>
      <c r="O9" s="25">
        <f>($D$8+$D$9)*0.338</f>
        <v>0</v>
      </c>
    </row>
    <row r="10" spans="2:15" ht="15.75" x14ac:dyDescent="0.25">
      <c r="B10" s="42" t="s">
        <v>37</v>
      </c>
      <c r="C10" s="24">
        <v>0</v>
      </c>
      <c r="D10" s="32">
        <v>0</v>
      </c>
    </row>
    <row r="11" spans="2:15" ht="15.75" x14ac:dyDescent="0.25">
      <c r="B11" s="42" t="s">
        <v>38</v>
      </c>
      <c r="C11" s="39">
        <f>ROUND(C8*0.01,0)</f>
        <v>0</v>
      </c>
      <c r="D11" s="40">
        <f>ROUND(D8*0.01,0)</f>
        <v>0</v>
      </c>
    </row>
    <row r="12" spans="2:15" ht="16.5" thickBot="1" x14ac:dyDescent="0.3">
      <c r="B12" s="43" t="s">
        <v>39</v>
      </c>
      <c r="C12" s="33">
        <v>0</v>
      </c>
      <c r="D12" s="34">
        <v>0</v>
      </c>
    </row>
    <row r="13" spans="2:15" ht="15.75" x14ac:dyDescent="0.25">
      <c r="C13" s="26" t="str">
        <f>IF(SUM(C8:C12)=C7, "OK","CHYBA")</f>
        <v>OK</v>
      </c>
      <c r="D13" s="26" t="str">
        <f>IF(SUM(D8:D12)=D7, "OK","CHYBA")</f>
        <v>OK</v>
      </c>
      <c r="E13" s="45" t="s">
        <v>45</v>
      </c>
    </row>
  </sheetData>
  <sheetProtection algorithmName="SHA-512" hashValue="yyDzMHp/GENzk8x5nsXSamhfBl6dSi3DZRPFY1URc4HW2GFbSK9Z2PkVcFqz2f6UqLAdupnfRT2IFKMSsBeJjA==" saltValue="IhMY63VrK4OX6wN+KjIp0Q==" spinCount="100000" sheet="1"/>
  <mergeCells count="1">
    <mergeCell ref="B6:B7"/>
  </mergeCells>
  <conditionalFormatting sqref="C2">
    <cfRule type="cellIs" dxfId="5" priority="5" operator="lessThan">
      <formula>#REF!</formula>
    </cfRule>
    <cfRule type="cellIs" dxfId="4" priority="6" operator="greaterThan">
      <formula>#REF!</formula>
    </cfRule>
  </conditionalFormatting>
  <conditionalFormatting sqref="C10">
    <cfRule type="expression" dxfId="3" priority="14">
      <formula>$C$10&gt;$O$8</formula>
    </cfRule>
  </conditionalFormatting>
  <conditionalFormatting sqref="C13:D13">
    <cfRule type="containsText" dxfId="2" priority="1" operator="containsText" text="OK">
      <formula>NOT(ISERROR(SEARCH("OK",C13)))</formula>
    </cfRule>
    <cfRule type="containsText" dxfId="1" priority="2" operator="containsText" text="CHYBA">
      <formula>NOT(ISERROR(SEARCH("CHYBA",C13)))</formula>
    </cfRule>
  </conditionalFormatting>
  <conditionalFormatting sqref="D10">
    <cfRule type="expression" dxfId="0" priority="9">
      <formula>$D$10&gt;$O$9</formula>
    </cfRule>
  </conditionalFormatting>
  <pageMargins left="0.7" right="0.7" top="0.78740157499999996" bottom="0.78740157499999996" header="0.3" footer="0.3"/>
  <pageSetup paperSize="9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3DAE4-C736-497B-A246-7465E0F29F4F}">
  <dimension ref="A2:A81"/>
  <sheetViews>
    <sheetView workbookViewId="0"/>
  </sheetViews>
  <sheetFormatPr defaultRowHeight="15" x14ac:dyDescent="0.25"/>
  <sheetData>
    <row r="2" spans="1:1" x14ac:dyDescent="0.25">
      <c r="A2">
        <v>0</v>
      </c>
    </row>
    <row r="3" spans="1:1" x14ac:dyDescent="0.25">
      <c r="A3">
        <v>0.2</v>
      </c>
    </row>
    <row r="4" spans="1:1" x14ac:dyDescent="0.25">
      <c r="A4">
        <v>0.3</v>
      </c>
    </row>
    <row r="5" spans="1:1" x14ac:dyDescent="0.25">
      <c r="A5">
        <v>0.4</v>
      </c>
    </row>
    <row r="6" spans="1:1" x14ac:dyDescent="0.25">
      <c r="A6">
        <v>0.5</v>
      </c>
    </row>
    <row r="7" spans="1:1" x14ac:dyDescent="0.25">
      <c r="A7">
        <v>0.6</v>
      </c>
    </row>
    <row r="8" spans="1:1" x14ac:dyDescent="0.25">
      <c r="A8">
        <v>0.7</v>
      </c>
    </row>
    <row r="9" spans="1:1" x14ac:dyDescent="0.25">
      <c r="A9">
        <v>0.8</v>
      </c>
    </row>
    <row r="10" spans="1:1" x14ac:dyDescent="0.25">
      <c r="A10">
        <v>0.9</v>
      </c>
    </row>
    <row r="11" spans="1:1" x14ac:dyDescent="0.25">
      <c r="A11">
        <v>1</v>
      </c>
    </row>
    <row r="12" spans="1:1" x14ac:dyDescent="0.25">
      <c r="A12">
        <v>1.1000000000000001</v>
      </c>
    </row>
    <row r="13" spans="1:1" x14ac:dyDescent="0.25">
      <c r="A13">
        <v>1.2</v>
      </c>
    </row>
    <row r="14" spans="1:1" x14ac:dyDescent="0.25">
      <c r="A14">
        <v>1.3</v>
      </c>
    </row>
    <row r="15" spans="1:1" x14ac:dyDescent="0.25">
      <c r="A15">
        <v>1.4</v>
      </c>
    </row>
    <row r="16" spans="1:1" x14ac:dyDescent="0.25">
      <c r="A16">
        <v>1.5</v>
      </c>
    </row>
    <row r="17" spans="1:1" x14ac:dyDescent="0.25">
      <c r="A17">
        <v>1.6</v>
      </c>
    </row>
    <row r="18" spans="1:1" x14ac:dyDescent="0.25">
      <c r="A18">
        <v>1.7</v>
      </c>
    </row>
    <row r="19" spans="1:1" x14ac:dyDescent="0.25">
      <c r="A19">
        <v>1.8</v>
      </c>
    </row>
    <row r="20" spans="1:1" x14ac:dyDescent="0.25">
      <c r="A20">
        <v>1.9</v>
      </c>
    </row>
    <row r="21" spans="1:1" x14ac:dyDescent="0.25">
      <c r="A21">
        <v>2</v>
      </c>
    </row>
    <row r="22" spans="1:1" x14ac:dyDescent="0.25">
      <c r="A22">
        <v>2.1</v>
      </c>
    </row>
    <row r="23" spans="1:1" x14ac:dyDescent="0.25">
      <c r="A23">
        <v>2.2000000000000002</v>
      </c>
    </row>
    <row r="24" spans="1:1" x14ac:dyDescent="0.25">
      <c r="A24">
        <v>2.2999999999999998</v>
      </c>
    </row>
    <row r="25" spans="1:1" x14ac:dyDescent="0.25">
      <c r="A25">
        <v>2.4</v>
      </c>
    </row>
    <row r="26" spans="1:1" x14ac:dyDescent="0.25">
      <c r="A26">
        <v>2.5</v>
      </c>
    </row>
    <row r="27" spans="1:1" x14ac:dyDescent="0.25">
      <c r="A27">
        <v>2.6</v>
      </c>
    </row>
    <row r="28" spans="1:1" x14ac:dyDescent="0.25">
      <c r="A28">
        <v>2.7</v>
      </c>
    </row>
    <row r="29" spans="1:1" x14ac:dyDescent="0.25">
      <c r="A29">
        <v>2.8</v>
      </c>
    </row>
    <row r="30" spans="1:1" x14ac:dyDescent="0.25">
      <c r="A30">
        <v>2.9</v>
      </c>
    </row>
    <row r="31" spans="1:1" x14ac:dyDescent="0.25">
      <c r="A31">
        <v>3</v>
      </c>
    </row>
    <row r="32" spans="1:1" x14ac:dyDescent="0.25">
      <c r="A32">
        <v>3.1</v>
      </c>
    </row>
    <row r="33" spans="1:1" x14ac:dyDescent="0.25">
      <c r="A33">
        <v>3.2</v>
      </c>
    </row>
    <row r="34" spans="1:1" x14ac:dyDescent="0.25">
      <c r="A34">
        <v>3.3</v>
      </c>
    </row>
    <row r="35" spans="1:1" x14ac:dyDescent="0.25">
      <c r="A35">
        <v>3.4</v>
      </c>
    </row>
    <row r="36" spans="1:1" x14ac:dyDescent="0.25">
      <c r="A36">
        <v>3.5</v>
      </c>
    </row>
    <row r="37" spans="1:1" x14ac:dyDescent="0.25">
      <c r="A37">
        <v>3.6</v>
      </c>
    </row>
    <row r="38" spans="1:1" x14ac:dyDescent="0.25">
      <c r="A38">
        <v>3.7</v>
      </c>
    </row>
    <row r="39" spans="1:1" x14ac:dyDescent="0.25">
      <c r="A39">
        <v>3.8</v>
      </c>
    </row>
    <row r="40" spans="1:1" x14ac:dyDescent="0.25">
      <c r="A40">
        <v>3.9</v>
      </c>
    </row>
    <row r="41" spans="1:1" x14ac:dyDescent="0.25">
      <c r="A41">
        <v>4</v>
      </c>
    </row>
    <row r="42" spans="1:1" x14ac:dyDescent="0.25">
      <c r="A42">
        <v>4.0999999999999996</v>
      </c>
    </row>
    <row r="43" spans="1:1" x14ac:dyDescent="0.25">
      <c r="A43">
        <v>4.2</v>
      </c>
    </row>
    <row r="44" spans="1:1" x14ac:dyDescent="0.25">
      <c r="A44">
        <v>4.3</v>
      </c>
    </row>
    <row r="45" spans="1:1" x14ac:dyDescent="0.25">
      <c r="A45">
        <v>4.4000000000000004</v>
      </c>
    </row>
    <row r="46" spans="1:1" x14ac:dyDescent="0.25">
      <c r="A46">
        <v>4.5</v>
      </c>
    </row>
    <row r="47" spans="1:1" x14ac:dyDescent="0.25">
      <c r="A47">
        <v>4.5999999999999996</v>
      </c>
    </row>
    <row r="48" spans="1:1" x14ac:dyDescent="0.25">
      <c r="A48">
        <v>4.7</v>
      </c>
    </row>
    <row r="49" spans="1:1" x14ac:dyDescent="0.25">
      <c r="A49">
        <v>4.8</v>
      </c>
    </row>
    <row r="50" spans="1:1" x14ac:dyDescent="0.25">
      <c r="A50">
        <v>4.9000000000000004</v>
      </c>
    </row>
    <row r="51" spans="1:1" x14ac:dyDescent="0.25">
      <c r="A51">
        <v>5</v>
      </c>
    </row>
    <row r="52" spans="1:1" x14ac:dyDescent="0.25">
      <c r="A52">
        <v>5.0999999999999996</v>
      </c>
    </row>
    <row r="53" spans="1:1" x14ac:dyDescent="0.25">
      <c r="A53">
        <v>5.2</v>
      </c>
    </row>
    <row r="54" spans="1:1" x14ac:dyDescent="0.25">
      <c r="A54">
        <v>5.3</v>
      </c>
    </row>
    <row r="55" spans="1:1" x14ac:dyDescent="0.25">
      <c r="A55">
        <v>5.4</v>
      </c>
    </row>
    <row r="56" spans="1:1" x14ac:dyDescent="0.25">
      <c r="A56">
        <v>5.5</v>
      </c>
    </row>
    <row r="57" spans="1:1" x14ac:dyDescent="0.25">
      <c r="A57">
        <v>5.6</v>
      </c>
    </row>
    <row r="58" spans="1:1" x14ac:dyDescent="0.25">
      <c r="A58">
        <v>5.7</v>
      </c>
    </row>
    <row r="59" spans="1:1" x14ac:dyDescent="0.25">
      <c r="A59">
        <v>5.8</v>
      </c>
    </row>
    <row r="60" spans="1:1" x14ac:dyDescent="0.25">
      <c r="A60">
        <v>5.9</v>
      </c>
    </row>
    <row r="61" spans="1:1" x14ac:dyDescent="0.25">
      <c r="A61">
        <v>6</v>
      </c>
    </row>
    <row r="62" spans="1:1" x14ac:dyDescent="0.25">
      <c r="A62">
        <v>6.1</v>
      </c>
    </row>
    <row r="63" spans="1:1" x14ac:dyDescent="0.25">
      <c r="A63">
        <v>6.2</v>
      </c>
    </row>
    <row r="64" spans="1:1" x14ac:dyDescent="0.25">
      <c r="A64">
        <v>6.3</v>
      </c>
    </row>
    <row r="65" spans="1:1" x14ac:dyDescent="0.25">
      <c r="A65">
        <v>6.4</v>
      </c>
    </row>
    <row r="66" spans="1:1" x14ac:dyDescent="0.25">
      <c r="A66">
        <v>6.5</v>
      </c>
    </row>
    <row r="67" spans="1:1" x14ac:dyDescent="0.25">
      <c r="A67">
        <v>6.6</v>
      </c>
    </row>
    <row r="68" spans="1:1" x14ac:dyDescent="0.25">
      <c r="A68">
        <v>6.7</v>
      </c>
    </row>
    <row r="69" spans="1:1" x14ac:dyDescent="0.25">
      <c r="A69">
        <v>6.8</v>
      </c>
    </row>
    <row r="70" spans="1:1" x14ac:dyDescent="0.25">
      <c r="A70">
        <v>6.9</v>
      </c>
    </row>
    <row r="71" spans="1:1" x14ac:dyDescent="0.25">
      <c r="A71">
        <v>7</v>
      </c>
    </row>
    <row r="72" spans="1:1" x14ac:dyDescent="0.25">
      <c r="A72">
        <v>7.1</v>
      </c>
    </row>
    <row r="73" spans="1:1" x14ac:dyDescent="0.25">
      <c r="A73">
        <v>7.2</v>
      </c>
    </row>
    <row r="74" spans="1:1" x14ac:dyDescent="0.25">
      <c r="A74">
        <v>7.3</v>
      </c>
    </row>
    <row r="75" spans="1:1" x14ac:dyDescent="0.25">
      <c r="A75">
        <v>7.4</v>
      </c>
    </row>
    <row r="76" spans="1:1" x14ac:dyDescent="0.25">
      <c r="A76">
        <v>7.5</v>
      </c>
    </row>
    <row r="77" spans="1:1" x14ac:dyDescent="0.25">
      <c r="A77">
        <v>7.6</v>
      </c>
    </row>
    <row r="78" spans="1:1" x14ac:dyDescent="0.25">
      <c r="A78">
        <v>7.7</v>
      </c>
    </row>
    <row r="79" spans="1:1" x14ac:dyDescent="0.25">
      <c r="A79">
        <v>7.8</v>
      </c>
    </row>
    <row r="80" spans="1:1" x14ac:dyDescent="0.25">
      <c r="A80">
        <v>7.9</v>
      </c>
    </row>
    <row r="81" spans="1:1" x14ac:dyDescent="0.25">
      <c r="A81">
        <v>8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I257"/>
  <sheetViews>
    <sheetView topLeftCell="A12" workbookViewId="0">
      <selection activeCell="I22" sqref="I22"/>
    </sheetView>
  </sheetViews>
  <sheetFormatPr defaultRowHeight="15" x14ac:dyDescent="0.25"/>
  <cols>
    <col min="1" max="2" width="24" customWidth="1"/>
    <col min="3" max="3" width="33.5703125" customWidth="1"/>
    <col min="4" max="4" width="34.7109375" customWidth="1"/>
    <col min="5" max="5" width="33.5703125" customWidth="1"/>
    <col min="6" max="6" width="20" customWidth="1"/>
    <col min="7" max="7" width="21" bestFit="1" customWidth="1"/>
    <col min="8" max="9" width="22.42578125" bestFit="1" customWidth="1"/>
  </cols>
  <sheetData>
    <row r="1" spans="1:9" x14ac:dyDescent="0.25">
      <c r="A1" t="s">
        <v>0</v>
      </c>
      <c r="B1" t="s">
        <v>4</v>
      </c>
      <c r="C1" t="s">
        <v>2</v>
      </c>
      <c r="D1" t="s">
        <v>3</v>
      </c>
      <c r="E1" t="s">
        <v>5</v>
      </c>
      <c r="F1" t="s">
        <v>6</v>
      </c>
      <c r="G1" t="s">
        <v>10</v>
      </c>
      <c r="H1" t="s">
        <v>11</v>
      </c>
      <c r="I1" t="s">
        <v>12</v>
      </c>
    </row>
    <row r="2" spans="1:9" x14ac:dyDescent="0.25">
      <c r="A2">
        <v>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</row>
    <row r="3" spans="1:9" x14ac:dyDescent="0.25">
      <c r="A3">
        <v>0.2</v>
      </c>
      <c r="B3">
        <v>1</v>
      </c>
      <c r="C3">
        <v>4</v>
      </c>
      <c r="D3">
        <v>32</v>
      </c>
      <c r="E3">
        <v>2</v>
      </c>
      <c r="F3">
        <v>1</v>
      </c>
      <c r="G3">
        <v>1</v>
      </c>
      <c r="H3">
        <v>1</v>
      </c>
      <c r="I3">
        <v>1</v>
      </c>
    </row>
    <row r="4" spans="1:9" x14ac:dyDescent="0.25">
      <c r="A4">
        <v>0.3</v>
      </c>
      <c r="B4">
        <v>2</v>
      </c>
      <c r="C4">
        <v>8</v>
      </c>
      <c r="D4">
        <v>64</v>
      </c>
      <c r="E4">
        <v>4</v>
      </c>
      <c r="F4">
        <v>2</v>
      </c>
      <c r="G4">
        <v>2</v>
      </c>
      <c r="H4">
        <v>2</v>
      </c>
      <c r="I4">
        <v>2</v>
      </c>
    </row>
    <row r="5" spans="1:9" x14ac:dyDescent="0.25">
      <c r="A5">
        <v>0.4</v>
      </c>
      <c r="B5">
        <v>3</v>
      </c>
      <c r="C5">
        <v>12</v>
      </c>
      <c r="D5">
        <v>96</v>
      </c>
      <c r="E5">
        <v>6</v>
      </c>
      <c r="F5">
        <v>3</v>
      </c>
      <c r="G5">
        <v>3</v>
      </c>
      <c r="H5">
        <v>3</v>
      </c>
      <c r="I5">
        <v>3</v>
      </c>
    </row>
    <row r="6" spans="1:9" x14ac:dyDescent="0.25">
      <c r="A6">
        <v>0.5</v>
      </c>
      <c r="B6">
        <v>4</v>
      </c>
      <c r="C6">
        <v>16</v>
      </c>
      <c r="D6">
        <v>128</v>
      </c>
      <c r="E6">
        <v>8</v>
      </c>
      <c r="F6">
        <v>4</v>
      </c>
      <c r="G6">
        <v>4</v>
      </c>
      <c r="H6">
        <v>4</v>
      </c>
      <c r="I6">
        <v>4</v>
      </c>
    </row>
    <row r="7" spans="1:9" x14ac:dyDescent="0.25">
      <c r="A7">
        <v>0.6</v>
      </c>
      <c r="B7">
        <v>5</v>
      </c>
      <c r="C7">
        <v>20</v>
      </c>
      <c r="D7">
        <v>160</v>
      </c>
      <c r="E7">
        <v>10</v>
      </c>
      <c r="F7">
        <v>5</v>
      </c>
      <c r="G7">
        <v>5</v>
      </c>
      <c r="H7">
        <v>5</v>
      </c>
      <c r="I7">
        <v>5</v>
      </c>
    </row>
    <row r="8" spans="1:9" x14ac:dyDescent="0.25">
      <c r="A8">
        <v>0.7</v>
      </c>
      <c r="B8">
        <v>6</v>
      </c>
      <c r="C8">
        <v>24</v>
      </c>
      <c r="E8">
        <v>12</v>
      </c>
      <c r="F8">
        <v>6</v>
      </c>
      <c r="G8">
        <v>6</v>
      </c>
      <c r="H8">
        <v>6</v>
      </c>
      <c r="I8">
        <v>6</v>
      </c>
    </row>
    <row r="9" spans="1:9" x14ac:dyDescent="0.25">
      <c r="A9">
        <v>0.8</v>
      </c>
      <c r="B9">
        <v>7</v>
      </c>
      <c r="C9">
        <v>28</v>
      </c>
      <c r="E9">
        <v>14</v>
      </c>
      <c r="F9">
        <v>7</v>
      </c>
      <c r="G9">
        <v>7</v>
      </c>
      <c r="H9">
        <v>7</v>
      </c>
      <c r="I9">
        <v>7</v>
      </c>
    </row>
    <row r="10" spans="1:9" x14ac:dyDescent="0.25">
      <c r="A10">
        <v>0.9</v>
      </c>
      <c r="B10">
        <v>8</v>
      </c>
      <c r="C10">
        <v>32</v>
      </c>
      <c r="E10">
        <v>16</v>
      </c>
      <c r="F10">
        <v>8</v>
      </c>
      <c r="G10">
        <v>8</v>
      </c>
      <c r="I10">
        <v>8</v>
      </c>
    </row>
    <row r="11" spans="1:9" x14ac:dyDescent="0.25">
      <c r="A11">
        <v>1</v>
      </c>
      <c r="B11">
        <v>9</v>
      </c>
      <c r="C11">
        <v>36</v>
      </c>
      <c r="E11">
        <v>18</v>
      </c>
      <c r="F11">
        <v>9</v>
      </c>
      <c r="G11">
        <v>9</v>
      </c>
      <c r="I11">
        <v>9</v>
      </c>
    </row>
    <row r="12" spans="1:9" x14ac:dyDescent="0.25">
      <c r="A12">
        <v>1.1000000000000001</v>
      </c>
      <c r="B12">
        <v>10</v>
      </c>
      <c r="C12">
        <v>40</v>
      </c>
      <c r="E12">
        <v>20</v>
      </c>
      <c r="F12">
        <v>10</v>
      </c>
      <c r="G12">
        <v>10</v>
      </c>
      <c r="I12">
        <v>10</v>
      </c>
    </row>
    <row r="13" spans="1:9" x14ac:dyDescent="0.25">
      <c r="A13">
        <v>1.2</v>
      </c>
      <c r="B13">
        <v>11</v>
      </c>
      <c r="C13">
        <v>44</v>
      </c>
      <c r="E13">
        <v>22</v>
      </c>
      <c r="F13">
        <v>11</v>
      </c>
      <c r="G13">
        <v>11</v>
      </c>
      <c r="I13">
        <v>11</v>
      </c>
    </row>
    <row r="14" spans="1:9" x14ac:dyDescent="0.25">
      <c r="A14">
        <v>1.3</v>
      </c>
      <c r="B14">
        <v>12</v>
      </c>
      <c r="C14">
        <v>48</v>
      </c>
      <c r="E14">
        <v>24</v>
      </c>
      <c r="F14">
        <v>12</v>
      </c>
      <c r="G14">
        <v>12</v>
      </c>
      <c r="I14">
        <v>12</v>
      </c>
    </row>
    <row r="15" spans="1:9" x14ac:dyDescent="0.25">
      <c r="A15">
        <v>1.4</v>
      </c>
      <c r="B15">
        <v>13</v>
      </c>
      <c r="C15">
        <v>52</v>
      </c>
      <c r="E15">
        <v>26</v>
      </c>
      <c r="F15">
        <v>13</v>
      </c>
      <c r="I15">
        <v>13</v>
      </c>
    </row>
    <row r="16" spans="1:9" x14ac:dyDescent="0.25">
      <c r="A16">
        <v>1.5</v>
      </c>
      <c r="B16">
        <v>14</v>
      </c>
      <c r="C16">
        <v>56</v>
      </c>
      <c r="E16">
        <v>28</v>
      </c>
      <c r="F16">
        <v>14</v>
      </c>
      <c r="I16">
        <v>14</v>
      </c>
    </row>
    <row r="17" spans="1:9" x14ac:dyDescent="0.25">
      <c r="A17">
        <v>1.6</v>
      </c>
      <c r="B17">
        <v>15</v>
      </c>
      <c r="C17">
        <v>60</v>
      </c>
      <c r="E17">
        <v>30</v>
      </c>
      <c r="F17">
        <v>15</v>
      </c>
      <c r="I17">
        <v>15</v>
      </c>
    </row>
    <row r="18" spans="1:9" x14ac:dyDescent="0.25">
      <c r="A18">
        <v>1.7</v>
      </c>
      <c r="B18">
        <v>16</v>
      </c>
      <c r="C18">
        <v>64</v>
      </c>
      <c r="E18">
        <v>32</v>
      </c>
      <c r="F18">
        <v>16</v>
      </c>
      <c r="I18">
        <v>16</v>
      </c>
    </row>
    <row r="19" spans="1:9" x14ac:dyDescent="0.25">
      <c r="A19">
        <v>1.8</v>
      </c>
      <c r="B19">
        <v>17</v>
      </c>
      <c r="C19">
        <v>68</v>
      </c>
      <c r="E19">
        <v>34</v>
      </c>
      <c r="F19">
        <v>17</v>
      </c>
      <c r="I19">
        <v>17</v>
      </c>
    </row>
    <row r="20" spans="1:9" x14ac:dyDescent="0.25">
      <c r="A20">
        <v>1.9</v>
      </c>
      <c r="B20">
        <v>18</v>
      </c>
      <c r="C20">
        <v>72</v>
      </c>
      <c r="E20">
        <v>36</v>
      </c>
      <c r="F20">
        <v>18</v>
      </c>
      <c r="I20">
        <v>18</v>
      </c>
    </row>
    <row r="21" spans="1:9" x14ac:dyDescent="0.25">
      <c r="A21">
        <v>2</v>
      </c>
      <c r="B21">
        <v>19</v>
      </c>
      <c r="C21">
        <v>76</v>
      </c>
      <c r="E21">
        <v>38</v>
      </c>
      <c r="F21">
        <v>19</v>
      </c>
      <c r="I21">
        <v>19</v>
      </c>
    </row>
    <row r="22" spans="1:9" x14ac:dyDescent="0.25">
      <c r="A22">
        <v>2.1</v>
      </c>
      <c r="B22">
        <v>20</v>
      </c>
      <c r="C22">
        <v>80</v>
      </c>
      <c r="E22">
        <v>40</v>
      </c>
      <c r="F22">
        <v>20</v>
      </c>
      <c r="I22">
        <v>20</v>
      </c>
    </row>
    <row r="23" spans="1:9" x14ac:dyDescent="0.25">
      <c r="A23">
        <v>2.2000000000000002</v>
      </c>
      <c r="B23">
        <v>21</v>
      </c>
      <c r="C23">
        <v>84</v>
      </c>
      <c r="E23">
        <v>42</v>
      </c>
      <c r="F23">
        <v>21</v>
      </c>
      <c r="I23">
        <v>21</v>
      </c>
    </row>
    <row r="24" spans="1:9" x14ac:dyDescent="0.25">
      <c r="A24">
        <v>2.2999999999999998</v>
      </c>
      <c r="B24">
        <v>22</v>
      </c>
      <c r="C24">
        <v>88</v>
      </c>
      <c r="E24">
        <v>44</v>
      </c>
      <c r="F24">
        <v>22</v>
      </c>
      <c r="I24">
        <v>22</v>
      </c>
    </row>
    <row r="25" spans="1:9" x14ac:dyDescent="0.25">
      <c r="A25">
        <v>2.4</v>
      </c>
      <c r="B25">
        <v>23</v>
      </c>
      <c r="C25">
        <v>92</v>
      </c>
      <c r="E25">
        <v>46</v>
      </c>
      <c r="F25">
        <v>23</v>
      </c>
      <c r="I25">
        <v>23</v>
      </c>
    </row>
    <row r="26" spans="1:9" x14ac:dyDescent="0.25">
      <c r="A26">
        <v>2.5</v>
      </c>
      <c r="B26">
        <v>24</v>
      </c>
      <c r="C26">
        <v>96</v>
      </c>
      <c r="E26">
        <v>48</v>
      </c>
      <c r="F26">
        <v>24</v>
      </c>
      <c r="I26">
        <v>24</v>
      </c>
    </row>
    <row r="27" spans="1:9" x14ac:dyDescent="0.25">
      <c r="A27">
        <v>2.6</v>
      </c>
      <c r="B27">
        <v>25</v>
      </c>
      <c r="C27">
        <v>100</v>
      </c>
      <c r="E27">
        <v>50</v>
      </c>
      <c r="F27">
        <v>25</v>
      </c>
      <c r="I27">
        <v>25</v>
      </c>
    </row>
    <row r="28" spans="1:9" x14ac:dyDescent="0.25">
      <c r="A28">
        <v>2.7</v>
      </c>
      <c r="B28">
        <v>26</v>
      </c>
      <c r="C28">
        <v>104</v>
      </c>
      <c r="E28">
        <v>52</v>
      </c>
      <c r="F28">
        <v>26</v>
      </c>
      <c r="I28">
        <v>26</v>
      </c>
    </row>
    <row r="29" spans="1:9" x14ac:dyDescent="0.25">
      <c r="A29">
        <v>2.8</v>
      </c>
      <c r="B29">
        <v>27</v>
      </c>
      <c r="C29">
        <v>108</v>
      </c>
      <c r="E29">
        <v>54</v>
      </c>
      <c r="F29">
        <v>27</v>
      </c>
      <c r="I29">
        <v>27</v>
      </c>
    </row>
    <row r="30" spans="1:9" x14ac:dyDescent="0.25">
      <c r="A30">
        <v>2.9</v>
      </c>
      <c r="B30">
        <v>28</v>
      </c>
      <c r="C30">
        <v>112</v>
      </c>
      <c r="E30">
        <v>56</v>
      </c>
      <c r="F30">
        <v>28</v>
      </c>
      <c r="I30">
        <v>28</v>
      </c>
    </row>
    <row r="31" spans="1:9" x14ac:dyDescent="0.25">
      <c r="A31">
        <v>3</v>
      </c>
      <c r="B31">
        <v>29</v>
      </c>
      <c r="C31">
        <v>116</v>
      </c>
      <c r="E31">
        <v>58</v>
      </c>
      <c r="F31">
        <v>29</v>
      </c>
      <c r="I31">
        <v>29</v>
      </c>
    </row>
    <row r="32" spans="1:9" x14ac:dyDescent="0.25">
      <c r="A32">
        <v>3.1</v>
      </c>
      <c r="B32">
        <v>30</v>
      </c>
      <c r="C32">
        <v>120</v>
      </c>
      <c r="E32">
        <v>60</v>
      </c>
      <c r="F32">
        <v>30</v>
      </c>
      <c r="I32">
        <v>30</v>
      </c>
    </row>
    <row r="33" spans="1:9" x14ac:dyDescent="0.25">
      <c r="A33">
        <v>3.2</v>
      </c>
      <c r="B33">
        <v>31</v>
      </c>
      <c r="C33">
        <v>124</v>
      </c>
      <c r="E33">
        <v>62</v>
      </c>
      <c r="F33">
        <v>31</v>
      </c>
      <c r="I33">
        <v>31</v>
      </c>
    </row>
    <row r="34" spans="1:9" x14ac:dyDescent="0.25">
      <c r="A34">
        <v>3.3</v>
      </c>
      <c r="B34">
        <v>32</v>
      </c>
      <c r="C34">
        <v>128</v>
      </c>
      <c r="E34">
        <v>64</v>
      </c>
      <c r="F34">
        <v>32</v>
      </c>
      <c r="I34">
        <v>32</v>
      </c>
    </row>
    <row r="35" spans="1:9" x14ac:dyDescent="0.25">
      <c r="A35">
        <v>3.4</v>
      </c>
      <c r="B35">
        <v>33</v>
      </c>
      <c r="C35">
        <v>132</v>
      </c>
      <c r="E35">
        <v>66</v>
      </c>
      <c r="F35">
        <v>33</v>
      </c>
      <c r="I35">
        <v>33</v>
      </c>
    </row>
    <row r="36" spans="1:9" x14ac:dyDescent="0.25">
      <c r="A36">
        <v>3.5</v>
      </c>
      <c r="B36">
        <v>34</v>
      </c>
      <c r="C36">
        <v>136</v>
      </c>
      <c r="E36">
        <v>68</v>
      </c>
      <c r="F36">
        <v>34</v>
      </c>
      <c r="I36">
        <v>34</v>
      </c>
    </row>
    <row r="37" spans="1:9" x14ac:dyDescent="0.25">
      <c r="A37">
        <v>3.6</v>
      </c>
      <c r="B37">
        <v>35</v>
      </c>
      <c r="C37">
        <v>140</v>
      </c>
      <c r="E37">
        <v>70</v>
      </c>
      <c r="F37">
        <v>35</v>
      </c>
      <c r="I37">
        <v>35</v>
      </c>
    </row>
    <row r="38" spans="1:9" x14ac:dyDescent="0.25">
      <c r="A38">
        <v>3.7</v>
      </c>
      <c r="B38">
        <v>36</v>
      </c>
      <c r="C38">
        <v>144</v>
      </c>
      <c r="E38">
        <v>72</v>
      </c>
      <c r="F38">
        <v>36</v>
      </c>
      <c r="I38">
        <v>36</v>
      </c>
    </row>
    <row r="39" spans="1:9" x14ac:dyDescent="0.25">
      <c r="A39">
        <v>3.8</v>
      </c>
      <c r="B39">
        <v>37</v>
      </c>
      <c r="C39">
        <v>148</v>
      </c>
      <c r="E39">
        <v>74</v>
      </c>
      <c r="F39">
        <v>37</v>
      </c>
    </row>
    <row r="40" spans="1:9" x14ac:dyDescent="0.25">
      <c r="A40">
        <v>3.9</v>
      </c>
      <c r="B40">
        <v>38</v>
      </c>
      <c r="C40">
        <v>152</v>
      </c>
      <c r="E40">
        <v>76</v>
      </c>
      <c r="F40">
        <v>38</v>
      </c>
    </row>
    <row r="41" spans="1:9" x14ac:dyDescent="0.25">
      <c r="A41">
        <v>4</v>
      </c>
      <c r="B41">
        <v>39</v>
      </c>
      <c r="C41">
        <v>156</v>
      </c>
      <c r="E41">
        <v>78</v>
      </c>
      <c r="F41">
        <v>39</v>
      </c>
    </row>
    <row r="42" spans="1:9" x14ac:dyDescent="0.25">
      <c r="A42">
        <v>4.0999999999999996</v>
      </c>
      <c r="B42">
        <v>40</v>
      </c>
      <c r="C42">
        <v>160</v>
      </c>
      <c r="E42">
        <v>80</v>
      </c>
      <c r="F42">
        <v>40</v>
      </c>
    </row>
    <row r="43" spans="1:9" x14ac:dyDescent="0.25">
      <c r="A43">
        <v>4.2</v>
      </c>
      <c r="E43">
        <v>82</v>
      </c>
      <c r="F43">
        <v>41</v>
      </c>
    </row>
    <row r="44" spans="1:9" x14ac:dyDescent="0.25">
      <c r="A44">
        <v>4.3</v>
      </c>
      <c r="E44">
        <v>84</v>
      </c>
      <c r="F44">
        <v>42</v>
      </c>
    </row>
    <row r="45" spans="1:9" x14ac:dyDescent="0.25">
      <c r="A45">
        <v>4.4000000000000004</v>
      </c>
      <c r="E45">
        <v>86</v>
      </c>
      <c r="F45">
        <v>43</v>
      </c>
    </row>
    <row r="46" spans="1:9" x14ac:dyDescent="0.25">
      <c r="A46">
        <v>4.5</v>
      </c>
      <c r="E46">
        <v>88</v>
      </c>
      <c r="F46">
        <v>44</v>
      </c>
    </row>
    <row r="47" spans="1:9" x14ac:dyDescent="0.25">
      <c r="A47">
        <v>4.5999999999999996</v>
      </c>
      <c r="E47">
        <v>90</v>
      </c>
      <c r="F47">
        <v>45</v>
      </c>
    </row>
    <row r="48" spans="1:9" x14ac:dyDescent="0.25">
      <c r="A48">
        <v>4.7</v>
      </c>
      <c r="E48">
        <v>92</v>
      </c>
      <c r="F48">
        <v>46</v>
      </c>
    </row>
    <row r="49" spans="1:6" x14ac:dyDescent="0.25">
      <c r="A49">
        <v>4.8</v>
      </c>
      <c r="E49">
        <v>94</v>
      </c>
      <c r="F49">
        <v>47</v>
      </c>
    </row>
    <row r="50" spans="1:6" x14ac:dyDescent="0.25">
      <c r="A50">
        <v>4.9000000000000004</v>
      </c>
      <c r="E50">
        <v>96</v>
      </c>
      <c r="F50">
        <v>48</v>
      </c>
    </row>
    <row r="51" spans="1:6" x14ac:dyDescent="0.25">
      <c r="A51">
        <v>5</v>
      </c>
      <c r="E51">
        <v>98</v>
      </c>
      <c r="F51">
        <v>49</v>
      </c>
    </row>
    <row r="52" spans="1:6" x14ac:dyDescent="0.25">
      <c r="A52">
        <v>5.0999999999999996</v>
      </c>
      <c r="E52">
        <v>100</v>
      </c>
      <c r="F52">
        <v>50</v>
      </c>
    </row>
    <row r="53" spans="1:6" x14ac:dyDescent="0.25">
      <c r="A53">
        <v>5.2</v>
      </c>
      <c r="E53">
        <v>102</v>
      </c>
      <c r="F53">
        <v>51</v>
      </c>
    </row>
    <row r="54" spans="1:6" x14ac:dyDescent="0.25">
      <c r="A54">
        <v>5.3</v>
      </c>
      <c r="E54">
        <v>104</v>
      </c>
      <c r="F54">
        <v>52</v>
      </c>
    </row>
    <row r="55" spans="1:6" x14ac:dyDescent="0.25">
      <c r="A55">
        <v>5.4</v>
      </c>
      <c r="E55">
        <v>106</v>
      </c>
      <c r="F55">
        <v>53</v>
      </c>
    </row>
    <row r="56" spans="1:6" x14ac:dyDescent="0.25">
      <c r="A56">
        <v>5.5</v>
      </c>
      <c r="E56">
        <v>108</v>
      </c>
      <c r="F56">
        <v>54</v>
      </c>
    </row>
    <row r="57" spans="1:6" x14ac:dyDescent="0.25">
      <c r="A57">
        <v>5.6</v>
      </c>
      <c r="E57">
        <v>110</v>
      </c>
      <c r="F57">
        <v>55</v>
      </c>
    </row>
    <row r="58" spans="1:6" x14ac:dyDescent="0.25">
      <c r="A58">
        <v>5.7</v>
      </c>
      <c r="E58">
        <v>112</v>
      </c>
      <c r="F58">
        <v>56</v>
      </c>
    </row>
    <row r="59" spans="1:6" x14ac:dyDescent="0.25">
      <c r="A59">
        <v>5.8</v>
      </c>
      <c r="E59">
        <v>114</v>
      </c>
      <c r="F59">
        <v>57</v>
      </c>
    </row>
    <row r="60" spans="1:6" x14ac:dyDescent="0.25">
      <c r="A60">
        <v>5.9</v>
      </c>
      <c r="E60">
        <v>116</v>
      </c>
      <c r="F60">
        <v>58</v>
      </c>
    </row>
    <row r="61" spans="1:6" x14ac:dyDescent="0.25">
      <c r="A61">
        <v>6</v>
      </c>
      <c r="E61">
        <v>118</v>
      </c>
      <c r="F61">
        <v>59</v>
      </c>
    </row>
    <row r="62" spans="1:6" x14ac:dyDescent="0.25">
      <c r="A62">
        <v>6.1</v>
      </c>
      <c r="E62">
        <v>120</v>
      </c>
      <c r="F62">
        <v>60</v>
      </c>
    </row>
    <row r="63" spans="1:6" x14ac:dyDescent="0.25">
      <c r="A63">
        <v>6.2</v>
      </c>
      <c r="E63">
        <v>122</v>
      </c>
      <c r="F63">
        <v>61</v>
      </c>
    </row>
    <row r="64" spans="1:6" x14ac:dyDescent="0.25">
      <c r="A64">
        <v>6.3</v>
      </c>
      <c r="E64">
        <v>124</v>
      </c>
      <c r="F64">
        <v>62</v>
      </c>
    </row>
    <row r="65" spans="1:6" x14ac:dyDescent="0.25">
      <c r="A65">
        <v>6.4</v>
      </c>
      <c r="E65">
        <v>126</v>
      </c>
      <c r="F65">
        <v>63</v>
      </c>
    </row>
    <row r="66" spans="1:6" x14ac:dyDescent="0.25">
      <c r="A66">
        <v>6.5</v>
      </c>
      <c r="E66">
        <v>128</v>
      </c>
      <c r="F66">
        <v>64</v>
      </c>
    </row>
    <row r="67" spans="1:6" x14ac:dyDescent="0.25">
      <c r="A67">
        <v>6.6</v>
      </c>
      <c r="E67">
        <v>130</v>
      </c>
      <c r="F67">
        <v>65</v>
      </c>
    </row>
    <row r="68" spans="1:6" x14ac:dyDescent="0.25">
      <c r="A68">
        <v>6.7</v>
      </c>
      <c r="E68">
        <v>132</v>
      </c>
      <c r="F68">
        <v>66</v>
      </c>
    </row>
    <row r="69" spans="1:6" x14ac:dyDescent="0.25">
      <c r="A69">
        <v>6.8</v>
      </c>
      <c r="E69">
        <v>134</v>
      </c>
      <c r="F69">
        <v>67</v>
      </c>
    </row>
    <row r="70" spans="1:6" x14ac:dyDescent="0.25">
      <c r="A70">
        <v>6.9</v>
      </c>
      <c r="E70">
        <v>136</v>
      </c>
      <c r="F70">
        <v>68</v>
      </c>
    </row>
    <row r="71" spans="1:6" x14ac:dyDescent="0.25">
      <c r="A71">
        <v>7</v>
      </c>
      <c r="E71">
        <v>138</v>
      </c>
      <c r="F71">
        <v>69</v>
      </c>
    </row>
    <row r="72" spans="1:6" x14ac:dyDescent="0.25">
      <c r="A72">
        <v>7.1</v>
      </c>
      <c r="E72">
        <v>140</v>
      </c>
      <c r="F72">
        <v>70</v>
      </c>
    </row>
    <row r="73" spans="1:6" x14ac:dyDescent="0.25">
      <c r="A73">
        <v>7.2</v>
      </c>
      <c r="E73">
        <v>142</v>
      </c>
      <c r="F73">
        <v>71</v>
      </c>
    </row>
    <row r="74" spans="1:6" x14ac:dyDescent="0.25">
      <c r="A74">
        <v>7.3</v>
      </c>
      <c r="E74">
        <v>144</v>
      </c>
      <c r="F74">
        <v>72</v>
      </c>
    </row>
    <row r="75" spans="1:6" x14ac:dyDescent="0.25">
      <c r="A75">
        <v>7.4</v>
      </c>
      <c r="E75">
        <v>146</v>
      </c>
      <c r="F75">
        <v>73</v>
      </c>
    </row>
    <row r="76" spans="1:6" x14ac:dyDescent="0.25">
      <c r="A76">
        <v>7.5</v>
      </c>
      <c r="E76">
        <v>148</v>
      </c>
      <c r="F76">
        <v>74</v>
      </c>
    </row>
    <row r="77" spans="1:6" x14ac:dyDescent="0.25">
      <c r="A77">
        <v>7.6</v>
      </c>
      <c r="E77">
        <v>150</v>
      </c>
      <c r="F77">
        <v>75</v>
      </c>
    </row>
    <row r="78" spans="1:6" x14ac:dyDescent="0.25">
      <c r="A78">
        <v>7.7</v>
      </c>
      <c r="E78">
        <v>152</v>
      </c>
      <c r="F78">
        <v>76</v>
      </c>
    </row>
    <row r="79" spans="1:6" x14ac:dyDescent="0.25">
      <c r="A79">
        <v>7.8</v>
      </c>
      <c r="E79">
        <v>154</v>
      </c>
      <c r="F79">
        <v>77</v>
      </c>
    </row>
    <row r="80" spans="1:6" x14ac:dyDescent="0.25">
      <c r="A80">
        <v>7.9</v>
      </c>
      <c r="E80">
        <v>156</v>
      </c>
      <c r="F80">
        <v>78</v>
      </c>
    </row>
    <row r="81" spans="1:6" x14ac:dyDescent="0.25">
      <c r="A81">
        <v>8</v>
      </c>
      <c r="E81">
        <v>158</v>
      </c>
      <c r="F81">
        <v>79</v>
      </c>
    </row>
    <row r="82" spans="1:6" x14ac:dyDescent="0.25">
      <c r="E82">
        <v>160</v>
      </c>
      <c r="F82">
        <v>80</v>
      </c>
    </row>
    <row r="83" spans="1:6" x14ac:dyDescent="0.25">
      <c r="F83">
        <v>81</v>
      </c>
    </row>
    <row r="84" spans="1:6" x14ac:dyDescent="0.25">
      <c r="F84">
        <v>82</v>
      </c>
    </row>
    <row r="85" spans="1:6" x14ac:dyDescent="0.25">
      <c r="F85">
        <v>83</v>
      </c>
    </row>
    <row r="86" spans="1:6" x14ac:dyDescent="0.25">
      <c r="F86">
        <v>84</v>
      </c>
    </row>
    <row r="87" spans="1:6" x14ac:dyDescent="0.25">
      <c r="F87">
        <v>85</v>
      </c>
    </row>
    <row r="88" spans="1:6" x14ac:dyDescent="0.25">
      <c r="F88">
        <v>86</v>
      </c>
    </row>
    <row r="89" spans="1:6" x14ac:dyDescent="0.25">
      <c r="F89">
        <v>87</v>
      </c>
    </row>
    <row r="90" spans="1:6" x14ac:dyDescent="0.25">
      <c r="F90">
        <v>88</v>
      </c>
    </row>
    <row r="91" spans="1:6" x14ac:dyDescent="0.25">
      <c r="F91">
        <v>89</v>
      </c>
    </row>
    <row r="92" spans="1:6" x14ac:dyDescent="0.25">
      <c r="F92">
        <v>90</v>
      </c>
    </row>
    <row r="93" spans="1:6" x14ac:dyDescent="0.25">
      <c r="F93">
        <v>91</v>
      </c>
    </row>
    <row r="94" spans="1:6" x14ac:dyDescent="0.25">
      <c r="F94">
        <v>92</v>
      </c>
    </row>
    <row r="95" spans="1:6" x14ac:dyDescent="0.25">
      <c r="F95">
        <v>93</v>
      </c>
    </row>
    <row r="96" spans="1:6" x14ac:dyDescent="0.25">
      <c r="F96">
        <v>94</v>
      </c>
    </row>
    <row r="97" spans="6:6" x14ac:dyDescent="0.25">
      <c r="F97">
        <v>95</v>
      </c>
    </row>
    <row r="98" spans="6:6" x14ac:dyDescent="0.25">
      <c r="F98">
        <v>96</v>
      </c>
    </row>
    <row r="99" spans="6:6" x14ac:dyDescent="0.25">
      <c r="F99">
        <v>97</v>
      </c>
    </row>
    <row r="100" spans="6:6" x14ac:dyDescent="0.25">
      <c r="F100">
        <v>98</v>
      </c>
    </row>
    <row r="101" spans="6:6" x14ac:dyDescent="0.25">
      <c r="F101">
        <v>99</v>
      </c>
    </row>
    <row r="102" spans="6:6" x14ac:dyDescent="0.25">
      <c r="F102">
        <v>100</v>
      </c>
    </row>
    <row r="103" spans="6:6" x14ac:dyDescent="0.25">
      <c r="F103">
        <v>101</v>
      </c>
    </row>
    <row r="104" spans="6:6" x14ac:dyDescent="0.25">
      <c r="F104">
        <v>102</v>
      </c>
    </row>
    <row r="105" spans="6:6" x14ac:dyDescent="0.25">
      <c r="F105">
        <v>103</v>
      </c>
    </row>
    <row r="106" spans="6:6" x14ac:dyDescent="0.25">
      <c r="F106">
        <v>104</v>
      </c>
    </row>
    <row r="107" spans="6:6" x14ac:dyDescent="0.25">
      <c r="F107">
        <v>105</v>
      </c>
    </row>
    <row r="108" spans="6:6" x14ac:dyDescent="0.25">
      <c r="F108">
        <v>106</v>
      </c>
    </row>
    <row r="109" spans="6:6" x14ac:dyDescent="0.25">
      <c r="F109">
        <v>107</v>
      </c>
    </row>
    <row r="110" spans="6:6" x14ac:dyDescent="0.25">
      <c r="F110">
        <v>108</v>
      </c>
    </row>
    <row r="111" spans="6:6" x14ac:dyDescent="0.25">
      <c r="F111">
        <v>109</v>
      </c>
    </row>
    <row r="112" spans="6:6" x14ac:dyDescent="0.25">
      <c r="F112">
        <v>110</v>
      </c>
    </row>
    <row r="113" spans="6:6" x14ac:dyDescent="0.25">
      <c r="F113">
        <v>111</v>
      </c>
    </row>
    <row r="114" spans="6:6" x14ac:dyDescent="0.25">
      <c r="F114">
        <v>112</v>
      </c>
    </row>
    <row r="115" spans="6:6" x14ac:dyDescent="0.25">
      <c r="F115">
        <v>113</v>
      </c>
    </row>
    <row r="116" spans="6:6" x14ac:dyDescent="0.25">
      <c r="F116">
        <v>114</v>
      </c>
    </row>
    <row r="117" spans="6:6" x14ac:dyDescent="0.25">
      <c r="F117">
        <v>115</v>
      </c>
    </row>
    <row r="118" spans="6:6" x14ac:dyDescent="0.25">
      <c r="F118">
        <v>116</v>
      </c>
    </row>
    <row r="119" spans="6:6" x14ac:dyDescent="0.25">
      <c r="F119">
        <v>117</v>
      </c>
    </row>
    <row r="120" spans="6:6" x14ac:dyDescent="0.25">
      <c r="F120">
        <v>118</v>
      </c>
    </row>
    <row r="121" spans="6:6" x14ac:dyDescent="0.25">
      <c r="F121">
        <v>119</v>
      </c>
    </row>
    <row r="122" spans="6:6" x14ac:dyDescent="0.25">
      <c r="F122">
        <v>120</v>
      </c>
    </row>
    <row r="123" spans="6:6" x14ac:dyDescent="0.25">
      <c r="F123">
        <v>121</v>
      </c>
    </row>
    <row r="124" spans="6:6" x14ac:dyDescent="0.25">
      <c r="F124">
        <v>122</v>
      </c>
    </row>
    <row r="125" spans="6:6" x14ac:dyDescent="0.25">
      <c r="F125">
        <v>123</v>
      </c>
    </row>
    <row r="126" spans="6:6" x14ac:dyDescent="0.25">
      <c r="F126">
        <v>124</v>
      </c>
    </row>
    <row r="127" spans="6:6" x14ac:dyDescent="0.25">
      <c r="F127">
        <v>125</v>
      </c>
    </row>
    <row r="128" spans="6:6" x14ac:dyDescent="0.25">
      <c r="F128">
        <v>126</v>
      </c>
    </row>
    <row r="129" spans="6:6" x14ac:dyDescent="0.25">
      <c r="F129">
        <v>127</v>
      </c>
    </row>
    <row r="130" spans="6:6" x14ac:dyDescent="0.25">
      <c r="F130">
        <v>128</v>
      </c>
    </row>
    <row r="131" spans="6:6" x14ac:dyDescent="0.25">
      <c r="F131">
        <v>129</v>
      </c>
    </row>
    <row r="132" spans="6:6" x14ac:dyDescent="0.25">
      <c r="F132">
        <v>130</v>
      </c>
    </row>
    <row r="133" spans="6:6" x14ac:dyDescent="0.25">
      <c r="F133">
        <v>131</v>
      </c>
    </row>
    <row r="134" spans="6:6" x14ac:dyDescent="0.25">
      <c r="F134">
        <v>132</v>
      </c>
    </row>
    <row r="135" spans="6:6" x14ac:dyDescent="0.25">
      <c r="F135">
        <v>133</v>
      </c>
    </row>
    <row r="136" spans="6:6" x14ac:dyDescent="0.25">
      <c r="F136">
        <v>134</v>
      </c>
    </row>
    <row r="137" spans="6:6" x14ac:dyDescent="0.25">
      <c r="F137">
        <v>135</v>
      </c>
    </row>
    <row r="138" spans="6:6" x14ac:dyDescent="0.25">
      <c r="F138">
        <v>136</v>
      </c>
    </row>
    <row r="139" spans="6:6" x14ac:dyDescent="0.25">
      <c r="F139">
        <v>137</v>
      </c>
    </row>
    <row r="140" spans="6:6" x14ac:dyDescent="0.25">
      <c r="F140">
        <v>138</v>
      </c>
    </row>
    <row r="141" spans="6:6" x14ac:dyDescent="0.25">
      <c r="F141">
        <v>139</v>
      </c>
    </row>
    <row r="142" spans="6:6" x14ac:dyDescent="0.25">
      <c r="F142">
        <v>140</v>
      </c>
    </row>
    <row r="143" spans="6:6" x14ac:dyDescent="0.25">
      <c r="F143">
        <v>141</v>
      </c>
    </row>
    <row r="144" spans="6:6" x14ac:dyDescent="0.25">
      <c r="F144">
        <v>142</v>
      </c>
    </row>
    <row r="145" spans="6:6" x14ac:dyDescent="0.25">
      <c r="F145">
        <v>143</v>
      </c>
    </row>
    <row r="146" spans="6:6" x14ac:dyDescent="0.25">
      <c r="F146">
        <v>144</v>
      </c>
    </row>
    <row r="147" spans="6:6" x14ac:dyDescent="0.25">
      <c r="F147">
        <v>145</v>
      </c>
    </row>
    <row r="148" spans="6:6" x14ac:dyDescent="0.25">
      <c r="F148">
        <v>146</v>
      </c>
    </row>
    <row r="149" spans="6:6" x14ac:dyDescent="0.25">
      <c r="F149">
        <v>147</v>
      </c>
    </row>
    <row r="150" spans="6:6" x14ac:dyDescent="0.25">
      <c r="F150">
        <v>148</v>
      </c>
    </row>
    <row r="151" spans="6:6" x14ac:dyDescent="0.25">
      <c r="F151">
        <v>149</v>
      </c>
    </row>
    <row r="152" spans="6:6" x14ac:dyDescent="0.25">
      <c r="F152">
        <v>150</v>
      </c>
    </row>
    <row r="153" spans="6:6" x14ac:dyDescent="0.25">
      <c r="F153">
        <v>151</v>
      </c>
    </row>
    <row r="154" spans="6:6" x14ac:dyDescent="0.25">
      <c r="F154">
        <v>152</v>
      </c>
    </row>
    <row r="155" spans="6:6" x14ac:dyDescent="0.25">
      <c r="F155">
        <v>153</v>
      </c>
    </row>
    <row r="156" spans="6:6" x14ac:dyDescent="0.25">
      <c r="F156">
        <v>154</v>
      </c>
    </row>
    <row r="157" spans="6:6" x14ac:dyDescent="0.25">
      <c r="F157">
        <v>155</v>
      </c>
    </row>
    <row r="158" spans="6:6" x14ac:dyDescent="0.25">
      <c r="F158">
        <v>156</v>
      </c>
    </row>
    <row r="159" spans="6:6" x14ac:dyDescent="0.25">
      <c r="F159">
        <v>157</v>
      </c>
    </row>
    <row r="160" spans="6:6" x14ac:dyDescent="0.25">
      <c r="F160">
        <v>158</v>
      </c>
    </row>
    <row r="161" spans="6:6" x14ac:dyDescent="0.25">
      <c r="F161">
        <v>159</v>
      </c>
    </row>
    <row r="162" spans="6:6" x14ac:dyDescent="0.25">
      <c r="F162">
        <v>160</v>
      </c>
    </row>
    <row r="163" spans="6:6" x14ac:dyDescent="0.25">
      <c r="F163">
        <v>161</v>
      </c>
    </row>
    <row r="164" spans="6:6" x14ac:dyDescent="0.25">
      <c r="F164">
        <v>162</v>
      </c>
    </row>
    <row r="165" spans="6:6" x14ac:dyDescent="0.25">
      <c r="F165">
        <v>163</v>
      </c>
    </row>
    <row r="166" spans="6:6" x14ac:dyDescent="0.25">
      <c r="F166">
        <v>164</v>
      </c>
    </row>
    <row r="167" spans="6:6" x14ac:dyDescent="0.25">
      <c r="F167">
        <v>165</v>
      </c>
    </row>
    <row r="168" spans="6:6" x14ac:dyDescent="0.25">
      <c r="F168">
        <v>166</v>
      </c>
    </row>
    <row r="169" spans="6:6" x14ac:dyDescent="0.25">
      <c r="F169">
        <v>167</v>
      </c>
    </row>
    <row r="170" spans="6:6" x14ac:dyDescent="0.25">
      <c r="F170">
        <v>168</v>
      </c>
    </row>
    <row r="171" spans="6:6" x14ac:dyDescent="0.25">
      <c r="F171">
        <v>169</v>
      </c>
    </row>
    <row r="172" spans="6:6" x14ac:dyDescent="0.25">
      <c r="F172">
        <v>170</v>
      </c>
    </row>
    <row r="173" spans="6:6" x14ac:dyDescent="0.25">
      <c r="F173">
        <v>171</v>
      </c>
    </row>
    <row r="174" spans="6:6" x14ac:dyDescent="0.25">
      <c r="F174">
        <v>172</v>
      </c>
    </row>
    <row r="175" spans="6:6" x14ac:dyDescent="0.25">
      <c r="F175">
        <v>173</v>
      </c>
    </row>
    <row r="176" spans="6:6" x14ac:dyDescent="0.25">
      <c r="F176">
        <v>174</v>
      </c>
    </row>
    <row r="177" spans="6:6" x14ac:dyDescent="0.25">
      <c r="F177">
        <v>175</v>
      </c>
    </row>
    <row r="178" spans="6:6" x14ac:dyDescent="0.25">
      <c r="F178">
        <v>176</v>
      </c>
    </row>
    <row r="179" spans="6:6" x14ac:dyDescent="0.25">
      <c r="F179">
        <v>177</v>
      </c>
    </row>
    <row r="180" spans="6:6" x14ac:dyDescent="0.25">
      <c r="F180">
        <v>178</v>
      </c>
    </row>
    <row r="181" spans="6:6" x14ac:dyDescent="0.25">
      <c r="F181">
        <v>179</v>
      </c>
    </row>
    <row r="182" spans="6:6" x14ac:dyDescent="0.25">
      <c r="F182">
        <v>180</v>
      </c>
    </row>
    <row r="183" spans="6:6" x14ac:dyDescent="0.25">
      <c r="F183">
        <v>181</v>
      </c>
    </row>
    <row r="184" spans="6:6" x14ac:dyDescent="0.25">
      <c r="F184">
        <v>182</v>
      </c>
    </row>
    <row r="185" spans="6:6" x14ac:dyDescent="0.25">
      <c r="F185">
        <v>183</v>
      </c>
    </row>
    <row r="186" spans="6:6" x14ac:dyDescent="0.25">
      <c r="F186">
        <v>184</v>
      </c>
    </row>
    <row r="187" spans="6:6" x14ac:dyDescent="0.25">
      <c r="F187">
        <v>185</v>
      </c>
    </row>
    <row r="188" spans="6:6" x14ac:dyDescent="0.25">
      <c r="F188">
        <v>186</v>
      </c>
    </row>
    <row r="189" spans="6:6" x14ac:dyDescent="0.25">
      <c r="F189">
        <v>187</v>
      </c>
    </row>
    <row r="190" spans="6:6" x14ac:dyDescent="0.25">
      <c r="F190">
        <v>188</v>
      </c>
    </row>
    <row r="191" spans="6:6" x14ac:dyDescent="0.25">
      <c r="F191">
        <v>189</v>
      </c>
    </row>
    <row r="192" spans="6:6" x14ac:dyDescent="0.25">
      <c r="F192">
        <v>190</v>
      </c>
    </row>
    <row r="193" spans="6:6" x14ac:dyDescent="0.25">
      <c r="F193">
        <v>191</v>
      </c>
    </row>
    <row r="194" spans="6:6" x14ac:dyDescent="0.25">
      <c r="F194">
        <v>192</v>
      </c>
    </row>
    <row r="195" spans="6:6" x14ac:dyDescent="0.25">
      <c r="F195">
        <v>193</v>
      </c>
    </row>
    <row r="196" spans="6:6" x14ac:dyDescent="0.25">
      <c r="F196">
        <v>194</v>
      </c>
    </row>
    <row r="197" spans="6:6" x14ac:dyDescent="0.25">
      <c r="F197">
        <v>195</v>
      </c>
    </row>
    <row r="198" spans="6:6" x14ac:dyDescent="0.25">
      <c r="F198">
        <v>196</v>
      </c>
    </row>
    <row r="199" spans="6:6" x14ac:dyDescent="0.25">
      <c r="F199">
        <v>197</v>
      </c>
    </row>
    <row r="200" spans="6:6" x14ac:dyDescent="0.25">
      <c r="F200">
        <v>198</v>
      </c>
    </row>
    <row r="201" spans="6:6" x14ac:dyDescent="0.25">
      <c r="F201">
        <v>199</v>
      </c>
    </row>
    <row r="202" spans="6:6" x14ac:dyDescent="0.25">
      <c r="F202">
        <v>200</v>
      </c>
    </row>
    <row r="203" spans="6:6" x14ac:dyDescent="0.25">
      <c r="F203">
        <v>201</v>
      </c>
    </row>
    <row r="204" spans="6:6" x14ac:dyDescent="0.25">
      <c r="F204">
        <v>202</v>
      </c>
    </row>
    <row r="205" spans="6:6" x14ac:dyDescent="0.25">
      <c r="F205">
        <v>203</v>
      </c>
    </row>
    <row r="206" spans="6:6" x14ac:dyDescent="0.25">
      <c r="F206">
        <v>204</v>
      </c>
    </row>
    <row r="207" spans="6:6" x14ac:dyDescent="0.25">
      <c r="F207">
        <v>205</v>
      </c>
    </row>
    <row r="208" spans="6:6" x14ac:dyDescent="0.25">
      <c r="F208">
        <v>206</v>
      </c>
    </row>
    <row r="209" spans="6:6" x14ac:dyDescent="0.25">
      <c r="F209">
        <v>207</v>
      </c>
    </row>
    <row r="210" spans="6:6" x14ac:dyDescent="0.25">
      <c r="F210">
        <v>208</v>
      </c>
    </row>
    <row r="211" spans="6:6" x14ac:dyDescent="0.25">
      <c r="F211">
        <v>209</v>
      </c>
    </row>
    <row r="212" spans="6:6" x14ac:dyDescent="0.25">
      <c r="F212">
        <v>210</v>
      </c>
    </row>
    <row r="213" spans="6:6" x14ac:dyDescent="0.25">
      <c r="F213">
        <v>211</v>
      </c>
    </row>
    <row r="214" spans="6:6" x14ac:dyDescent="0.25">
      <c r="F214">
        <v>212</v>
      </c>
    </row>
    <row r="215" spans="6:6" x14ac:dyDescent="0.25">
      <c r="F215">
        <v>213</v>
      </c>
    </row>
    <row r="216" spans="6:6" x14ac:dyDescent="0.25">
      <c r="F216">
        <v>214</v>
      </c>
    </row>
    <row r="217" spans="6:6" x14ac:dyDescent="0.25">
      <c r="F217">
        <v>215</v>
      </c>
    </row>
    <row r="218" spans="6:6" x14ac:dyDescent="0.25">
      <c r="F218">
        <v>216</v>
      </c>
    </row>
    <row r="219" spans="6:6" x14ac:dyDescent="0.25">
      <c r="F219">
        <v>217</v>
      </c>
    </row>
    <row r="220" spans="6:6" x14ac:dyDescent="0.25">
      <c r="F220">
        <v>218</v>
      </c>
    </row>
    <row r="221" spans="6:6" x14ac:dyDescent="0.25">
      <c r="F221">
        <v>219</v>
      </c>
    </row>
    <row r="222" spans="6:6" x14ac:dyDescent="0.25">
      <c r="F222">
        <v>220</v>
      </c>
    </row>
    <row r="223" spans="6:6" x14ac:dyDescent="0.25">
      <c r="F223">
        <v>221</v>
      </c>
    </row>
    <row r="224" spans="6:6" x14ac:dyDescent="0.25">
      <c r="F224">
        <v>222</v>
      </c>
    </row>
    <row r="225" spans="6:6" x14ac:dyDescent="0.25">
      <c r="F225">
        <v>223</v>
      </c>
    </row>
    <row r="226" spans="6:6" x14ac:dyDescent="0.25">
      <c r="F226">
        <v>224</v>
      </c>
    </row>
    <row r="227" spans="6:6" x14ac:dyDescent="0.25">
      <c r="F227">
        <v>225</v>
      </c>
    </row>
    <row r="228" spans="6:6" x14ac:dyDescent="0.25">
      <c r="F228">
        <v>226</v>
      </c>
    </row>
    <row r="229" spans="6:6" x14ac:dyDescent="0.25">
      <c r="F229">
        <v>227</v>
      </c>
    </row>
    <row r="230" spans="6:6" x14ac:dyDescent="0.25">
      <c r="F230">
        <v>228</v>
      </c>
    </row>
    <row r="231" spans="6:6" x14ac:dyDescent="0.25">
      <c r="F231">
        <v>229</v>
      </c>
    </row>
    <row r="232" spans="6:6" x14ac:dyDescent="0.25">
      <c r="F232">
        <v>230</v>
      </c>
    </row>
    <row r="233" spans="6:6" x14ac:dyDescent="0.25">
      <c r="F233">
        <v>231</v>
      </c>
    </row>
    <row r="234" spans="6:6" x14ac:dyDescent="0.25">
      <c r="F234">
        <v>232</v>
      </c>
    </row>
    <row r="235" spans="6:6" x14ac:dyDescent="0.25">
      <c r="F235">
        <v>233</v>
      </c>
    </row>
    <row r="236" spans="6:6" x14ac:dyDescent="0.25">
      <c r="F236">
        <v>234</v>
      </c>
    </row>
    <row r="237" spans="6:6" x14ac:dyDescent="0.25">
      <c r="F237">
        <v>235</v>
      </c>
    </row>
    <row r="238" spans="6:6" x14ac:dyDescent="0.25">
      <c r="F238">
        <v>236</v>
      </c>
    </row>
    <row r="239" spans="6:6" x14ac:dyDescent="0.25">
      <c r="F239">
        <v>237</v>
      </c>
    </row>
    <row r="240" spans="6:6" x14ac:dyDescent="0.25">
      <c r="F240">
        <v>238</v>
      </c>
    </row>
    <row r="241" spans="6:6" x14ac:dyDescent="0.25">
      <c r="F241">
        <v>239</v>
      </c>
    </row>
    <row r="242" spans="6:6" x14ac:dyDescent="0.25">
      <c r="F242">
        <v>240</v>
      </c>
    </row>
    <row r="243" spans="6:6" x14ac:dyDescent="0.25">
      <c r="F243">
        <v>241</v>
      </c>
    </row>
    <row r="244" spans="6:6" x14ac:dyDescent="0.25">
      <c r="F244">
        <v>242</v>
      </c>
    </row>
    <row r="245" spans="6:6" x14ac:dyDescent="0.25">
      <c r="F245">
        <v>243</v>
      </c>
    </row>
    <row r="246" spans="6:6" x14ac:dyDescent="0.25">
      <c r="F246">
        <v>244</v>
      </c>
    </row>
    <row r="247" spans="6:6" x14ac:dyDescent="0.25">
      <c r="F247">
        <v>245</v>
      </c>
    </row>
    <row r="248" spans="6:6" x14ac:dyDescent="0.25">
      <c r="F248">
        <v>246</v>
      </c>
    </row>
    <row r="249" spans="6:6" x14ac:dyDescent="0.25">
      <c r="F249">
        <v>247</v>
      </c>
    </row>
    <row r="250" spans="6:6" x14ac:dyDescent="0.25">
      <c r="F250">
        <v>248</v>
      </c>
    </row>
    <row r="251" spans="6:6" x14ac:dyDescent="0.25">
      <c r="F251">
        <v>249</v>
      </c>
    </row>
    <row r="252" spans="6:6" x14ac:dyDescent="0.25">
      <c r="F252">
        <v>250</v>
      </c>
    </row>
    <row r="253" spans="6:6" x14ac:dyDescent="0.25">
      <c r="F253">
        <v>251</v>
      </c>
    </row>
    <row r="254" spans="6:6" x14ac:dyDescent="0.25">
      <c r="F254">
        <v>252</v>
      </c>
    </row>
    <row r="255" spans="6:6" x14ac:dyDescent="0.25">
      <c r="F255">
        <v>253</v>
      </c>
    </row>
    <row r="256" spans="6:6" x14ac:dyDescent="0.25">
      <c r="F256">
        <v>254</v>
      </c>
    </row>
    <row r="257" spans="6:6" x14ac:dyDescent="0.25">
      <c r="F257">
        <v>255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8c08b371-c16a-4792-9d49-3bac0a7eb28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58DA535C802614D9087F194A731B14F" ma:contentTypeVersion="18" ma:contentTypeDescription="Vytvoří nový dokument" ma:contentTypeScope="" ma:versionID="f1f5f9eed9406b354fb03e83bc6fca73">
  <xsd:schema xmlns:xsd="http://www.w3.org/2001/XMLSchema" xmlns:xs="http://www.w3.org/2001/XMLSchema" xmlns:p="http://schemas.microsoft.com/office/2006/metadata/properties" xmlns:ns3="2587e4b7-59d6-47f4-b729-3bc4cb17cbb4" xmlns:ns4="8c08b371-c16a-4792-9d49-3bac0a7eb28d" targetNamespace="http://schemas.microsoft.com/office/2006/metadata/properties" ma:root="true" ma:fieldsID="5787413ea619b22c9c085ce0af873905" ns3:_="" ns4:_="">
    <xsd:import namespace="2587e4b7-59d6-47f4-b729-3bc4cb17cbb4"/>
    <xsd:import namespace="8c08b371-c16a-4792-9d49-3bac0a7eb28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AutoKeyPoints" minOccurs="0"/>
                <xsd:element ref="ns4:MediaServiceKeyPoints" minOccurs="0"/>
                <xsd:element ref="ns4:MediaLengthInSeconds" minOccurs="0"/>
                <xsd:element ref="ns4:_activity" minOccurs="0"/>
                <xsd:element ref="ns4:MediaServiceSearchProperties" minOccurs="0"/>
                <xsd:element ref="ns4:MediaServiceObjectDetectorVersions" minOccurs="0"/>
                <xsd:element ref="ns4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87e4b7-59d6-47f4-b729-3bc4cb17cbb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odnota hash upozornění na sdílení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8b371-c16a-4792-9d49-3bac0a7eb28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4C9543-69D5-45BA-ADEC-2D625305B93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1063BF-5E30-4776-9A65-4A0A074B752A}">
  <ds:schemaRefs>
    <ds:schemaRef ds:uri="http://purl.org/dc/elements/1.1/"/>
    <ds:schemaRef ds:uri="http://purl.org/dc/terms/"/>
    <ds:schemaRef ds:uri="http://schemas.microsoft.com/office/infopath/2007/PartnerControls"/>
    <ds:schemaRef ds:uri="2587e4b7-59d6-47f4-b729-3bc4cb17cbb4"/>
    <ds:schemaRef ds:uri="http://schemas.microsoft.com/office/2006/documentManagement/types"/>
    <ds:schemaRef ds:uri="http://purl.org/dc/dcmitype/"/>
    <ds:schemaRef ds:uri="8c08b371-c16a-4792-9d49-3bac0a7eb28d"/>
    <ds:schemaRef ds:uri="http://schemas.microsoft.com/office/2006/metadata/propertie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F2507AC-C22F-44DA-A3DD-50E203E03B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87e4b7-59d6-47f4-b729-3bc4cb17cbb4"/>
    <ds:schemaRef ds:uri="8c08b371-c16a-4792-9d49-3bac0a7eb2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2</vt:i4>
      </vt:variant>
    </vt:vector>
  </HeadingPairs>
  <TitlesOfParts>
    <vt:vector size="6" baseType="lpstr">
      <vt:lpstr>Pokyny k vyplnění</vt:lpstr>
      <vt:lpstr>Propočet navýšení u pozic "A"</vt:lpstr>
      <vt:lpstr>Rozklad rozpočtu 2024</vt:lpstr>
      <vt:lpstr>List1</vt:lpstr>
      <vt:lpstr>'Propočet navýšení u pozic "A"'!Oblast_tisku</vt:lpstr>
      <vt:lpstr>'Rozklad rozpočtu 2024'!Oblast_tisku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VojtěchŠíma</dc:creator>
  <cp:lastModifiedBy>Krásný Zdeněk</cp:lastModifiedBy>
  <cp:lastPrinted>2024-03-08T13:05:51Z</cp:lastPrinted>
  <dcterms:created xsi:type="dcterms:W3CDTF">2022-06-06T20:24:26Z</dcterms:created>
  <dcterms:modified xsi:type="dcterms:W3CDTF">2024-04-08T09:02:54Z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0x010100858DA535C802614D9087F194A731B14F</vt:lpwstr>
  </property>
  <property fmtid="{D5CDD505-2E9C-101B-9397-08002B2CF9AE}" pid="3" name="MediaServiceImageTags">
    <vt:lpwstr/>
  </property>
</Properties>
</file>